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統計書\R7年度\ホームページ\5農林漁業\1最新\"/>
    </mc:Choice>
  </mc:AlternateContent>
  <bookViews>
    <workbookView xWindow="0" yWindow="0" windowWidth="20490" windowHeight="7770"/>
  </bookViews>
  <sheets>
    <sheet name="R07版" sheetId="1" r:id="rId1"/>
    <sheet name="経営耕地の状況" sheetId="2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9" i="1" l="1"/>
  <c r="P19" i="1"/>
  <c r="O19" i="1"/>
  <c r="M19" i="1"/>
  <c r="J19" i="1"/>
  <c r="G19" i="1"/>
  <c r="H19" i="1" s="1"/>
  <c r="C19" i="1"/>
  <c r="B19" i="1"/>
  <c r="J18" i="1"/>
  <c r="G18" i="1"/>
  <c r="C18" i="1"/>
  <c r="B18" i="1" s="1"/>
  <c r="G17" i="1"/>
  <c r="B17" i="1" s="1"/>
  <c r="C17" i="1"/>
  <c r="G16" i="1"/>
  <c r="B16" i="1"/>
  <c r="G14" i="1"/>
  <c r="C14" i="1"/>
  <c r="C13" i="1"/>
  <c r="B13" i="1"/>
  <c r="G12" i="1"/>
  <c r="C12" i="1"/>
  <c r="G11" i="1"/>
  <c r="C11" i="1"/>
  <c r="B11" i="1"/>
  <c r="G10" i="1"/>
  <c r="C10" i="1"/>
  <c r="B10" i="1"/>
  <c r="B14" i="1" l="1"/>
</calcChain>
</file>

<file path=xl/sharedStrings.xml><?xml version="1.0" encoding="utf-8"?>
<sst xmlns="http://schemas.openxmlformats.org/spreadsheetml/2006/main" count="495" uniqueCount="143">
  <si>
    <t>各年２月１日現在</t>
    <rPh sb="0" eb="2">
      <t>カクネン</t>
    </rPh>
    <rPh sb="3" eb="4">
      <t>ガツ</t>
    </rPh>
    <rPh sb="5" eb="6">
      <t>ニチ</t>
    </rPh>
    <rPh sb="6" eb="8">
      <t>ゲンザイ</t>
    </rPh>
    <phoneticPr fontId="3"/>
  </si>
  <si>
    <t>年次</t>
    <phoneticPr fontId="3"/>
  </si>
  <si>
    <t>経営耕地種別農家（経営体）数</t>
    <rPh sb="0" eb="2">
      <t>ケイエイ</t>
    </rPh>
    <rPh sb="2" eb="4">
      <t>コウチ</t>
    </rPh>
    <rPh sb="4" eb="6">
      <t>シュベツ</t>
    </rPh>
    <rPh sb="6" eb="8">
      <t>ノウカ</t>
    </rPh>
    <rPh sb="9" eb="11">
      <t>ケイエイ</t>
    </rPh>
    <rPh sb="13" eb="14">
      <t>スウ</t>
    </rPh>
    <phoneticPr fontId="3"/>
  </si>
  <si>
    <t>計</t>
    <rPh sb="0" eb="1">
      <t>ケイ</t>
    </rPh>
    <phoneticPr fontId="3"/>
  </si>
  <si>
    <t>稲を
作った田</t>
    <rPh sb="0" eb="1">
      <t>イネ</t>
    </rPh>
    <rPh sb="3" eb="4">
      <t>ツク</t>
    </rPh>
    <phoneticPr fontId="3"/>
  </si>
  <si>
    <t>過去１年間稲以外の作物を作った田</t>
    <rPh sb="0" eb="2">
      <t>カコ</t>
    </rPh>
    <rPh sb="3" eb="4">
      <t>ネン</t>
    </rPh>
    <phoneticPr fontId="3"/>
  </si>
  <si>
    <t>過去１年間全く作付けしなかった田</t>
    <rPh sb="0" eb="2">
      <t>カコ</t>
    </rPh>
    <phoneticPr fontId="3"/>
  </si>
  <si>
    <t>果樹園</t>
    <rPh sb="0" eb="3">
      <t>カジュエン</t>
    </rPh>
    <phoneticPr fontId="3"/>
  </si>
  <si>
    <t>その他</t>
    <rPh sb="0" eb="3">
      <t>ソノタ</t>
    </rPh>
    <phoneticPr fontId="3"/>
  </si>
  <si>
    <t>普通畑</t>
    <rPh sb="0" eb="2">
      <t>フツウ</t>
    </rPh>
    <rPh sb="2" eb="3">
      <t>ハタケ</t>
    </rPh>
    <phoneticPr fontId="3"/>
  </si>
  <si>
    <t>飼料畑</t>
    <rPh sb="0" eb="2">
      <t>シリョウ</t>
    </rPh>
    <rPh sb="2" eb="3">
      <t>ハタケ</t>
    </rPh>
    <phoneticPr fontId="3"/>
  </si>
  <si>
    <t>牧草
専用地</t>
    <phoneticPr fontId="3"/>
  </si>
  <si>
    <t>過去１年間全く作付けしなかった畑</t>
    <rPh sb="0" eb="2">
      <t>カコ</t>
    </rPh>
    <phoneticPr fontId="3"/>
  </si>
  <si>
    <t>昭和50年</t>
    <rPh sb="0" eb="2">
      <t>ショウワ</t>
    </rPh>
    <rPh sb="4" eb="5">
      <t>ネン</t>
    </rPh>
    <phoneticPr fontId="5"/>
  </si>
  <si>
    <t>平成２年</t>
    <rPh sb="0" eb="2">
      <t>ヘイセイ</t>
    </rPh>
    <rPh sb="3" eb="4">
      <t>ネン</t>
    </rPh>
    <phoneticPr fontId="3"/>
  </si>
  <si>
    <t>令和２年</t>
    <rPh sb="0" eb="2">
      <t>レイワ</t>
    </rPh>
    <rPh sb="3" eb="4">
      <t>ネン</t>
    </rPh>
    <phoneticPr fontId="5"/>
  </si>
  <si>
    <t>…</t>
    <phoneticPr fontId="5"/>
  </si>
  <si>
    <t>…</t>
    <phoneticPr fontId="5"/>
  </si>
  <si>
    <t>２　土　地</t>
  </si>
  <si>
    <t>新旧市区町村別</t>
  </si>
  <si>
    <t>（１）経営耕地の状況（経営耕地、うち所有、うち借入）</t>
  </si>
  <si>
    <t>計</t>
  </si>
  <si>
    <t>田</t>
  </si>
  <si>
    <t>畑（樹園地を除く）</t>
  </si>
  <si>
    <t>樹園地</t>
  </si>
  <si>
    <t>田に作付けた作物別面積</t>
  </si>
  <si>
    <t>畑のうち牧草専用地</t>
  </si>
  <si>
    <t>経営耕地
の あ る
経 営 体</t>
  </si>
  <si>
    <t>面　積</t>
  </si>
  <si>
    <t>うち所有している耕地</t>
  </si>
  <si>
    <t>うち借入している耕地</t>
  </si>
  <si>
    <t>水　　稲</t>
  </si>
  <si>
    <t>小　　麦</t>
  </si>
  <si>
    <t>大　　豆</t>
  </si>
  <si>
    <t>左記以外の雑穀・豆類等</t>
  </si>
  <si>
    <t>基本指標</t>
  </si>
  <si>
    <t>都道府県名
（振興局名）</t>
  </si>
  <si>
    <t>新市区町村名</t>
  </si>
  <si>
    <t>旧市区町村名</t>
  </si>
  <si>
    <t>経営体数</t>
  </si>
  <si>
    <t>都道府県</t>
  </si>
  <si>
    <t>振興局</t>
  </si>
  <si>
    <t>市区町村</t>
  </si>
  <si>
    <t>旧市区町村</t>
  </si>
  <si>
    <t>（経営体）</t>
  </si>
  <si>
    <t>（ａ）</t>
  </si>
  <si>
    <t>&lt;1&gt;</t>
  </si>
  <si>
    <t>&lt;2&gt;</t>
  </si>
  <si>
    <t>&lt;3&gt;</t>
  </si>
  <si>
    <t>&lt;4&gt;</t>
  </si>
  <si>
    <t>&lt;5&gt;</t>
  </si>
  <si>
    <t>&lt;6&gt;</t>
  </si>
  <si>
    <t>&lt;7&gt;</t>
  </si>
  <si>
    <t>&lt;8&gt;</t>
  </si>
  <si>
    <t>&lt;9&gt;</t>
  </si>
  <si>
    <t>&lt;10&gt;</t>
  </si>
  <si>
    <t>&lt;11&gt;</t>
  </si>
  <si>
    <t>&lt;12&gt;</t>
  </si>
  <si>
    <t>&lt;13&gt;</t>
  </si>
  <si>
    <t>&lt;14&gt;</t>
  </si>
  <si>
    <t>&lt;15&gt;</t>
  </si>
  <si>
    <t>&lt;16&gt;</t>
  </si>
  <si>
    <t>&lt;17&gt;</t>
  </si>
  <si>
    <t>&lt;18&gt;</t>
  </si>
  <si>
    <t>&lt;19&gt;</t>
  </si>
  <si>
    <t>&lt;20&gt;</t>
  </si>
  <si>
    <t>&lt;21&gt;</t>
  </si>
  <si>
    <t>&lt;22&gt;</t>
  </si>
  <si>
    <t>&lt;23&gt;</t>
  </si>
  <si>
    <t>&lt;24&gt;</t>
  </si>
  <si>
    <t>&lt;25&gt;</t>
  </si>
  <si>
    <t>&lt;26&gt;</t>
  </si>
  <si>
    <t>&lt;27&gt;</t>
  </si>
  <si>
    <t>&lt;28&gt;</t>
  </si>
  <si>
    <t>&lt;29&gt;</t>
  </si>
  <si>
    <t>&lt;30&gt;</t>
  </si>
  <si>
    <t>&lt;31&gt;</t>
  </si>
  <si>
    <t>&lt;32&gt;</t>
  </si>
  <si>
    <t>&lt;33&gt;</t>
  </si>
  <si>
    <t>&lt;34&gt;</t>
  </si>
  <si>
    <t>&lt;35&gt;</t>
  </si>
  <si>
    <t>&lt;36&gt;</t>
  </si>
  <si>
    <t>05</t>
  </si>
  <si>
    <t>00</t>
  </si>
  <si>
    <t>000</t>
  </si>
  <si>
    <t>秋田県</t>
  </si>
  <si>
    <t>201</t>
  </si>
  <si>
    <t>秋田市</t>
  </si>
  <si>
    <t>-</t>
  </si>
  <si>
    <t>01</t>
  </si>
  <si>
    <t>02</t>
  </si>
  <si>
    <t>太平村</t>
  </si>
  <si>
    <t>03</t>
  </si>
  <si>
    <t>外旭川村</t>
  </si>
  <si>
    <t>04</t>
  </si>
  <si>
    <t>飯島村</t>
  </si>
  <si>
    <t>下新城村</t>
  </si>
  <si>
    <t>06</t>
  </si>
  <si>
    <t>上新城村</t>
  </si>
  <si>
    <t>07</t>
  </si>
  <si>
    <t>浜田村</t>
  </si>
  <si>
    <t>08</t>
  </si>
  <si>
    <t>豊岩村</t>
  </si>
  <si>
    <t>09</t>
  </si>
  <si>
    <t>仁井田村</t>
  </si>
  <si>
    <t>10</t>
  </si>
  <si>
    <t>四ツ小屋村</t>
  </si>
  <si>
    <t>11</t>
  </si>
  <si>
    <t>上北手村</t>
  </si>
  <si>
    <t>12</t>
  </si>
  <si>
    <t>下北手村</t>
  </si>
  <si>
    <t>13</t>
  </si>
  <si>
    <t>下浜村</t>
  </si>
  <si>
    <t>14</t>
  </si>
  <si>
    <t>金足村２－１</t>
  </si>
  <si>
    <t>15</t>
  </si>
  <si>
    <t>和田町</t>
  </si>
  <si>
    <t>16</t>
  </si>
  <si>
    <t>岩見三内村</t>
  </si>
  <si>
    <t>17</t>
  </si>
  <si>
    <t>戸米川村</t>
  </si>
  <si>
    <t>18</t>
  </si>
  <si>
    <t>種平村</t>
  </si>
  <si>
    <t>19</t>
  </si>
  <si>
    <t>大正寺村</t>
  </si>
  <si>
    <t>20</t>
  </si>
  <si>
    <t>川添村</t>
  </si>
  <si>
    <t>経営耕地面積（ha）</t>
    <rPh sb="4" eb="5">
      <t>メンセキ</t>
    </rPh>
    <phoneticPr fontId="3"/>
  </si>
  <si>
    <t>５４　経 営 耕 地 面 積 と 経 営 耕 地 種 別 農 家 （ 経 営 体 ） 数 の 推 移 　</t>
    <rPh sb="21" eb="22">
      <t>コウ</t>
    </rPh>
    <rPh sb="23" eb="24">
      <t>チ</t>
    </rPh>
    <phoneticPr fontId="3"/>
  </si>
  <si>
    <r>
      <t xml:space="preserve">田
（戸）
</t>
    </r>
    <r>
      <rPr>
        <sz val="9"/>
        <rFont val="ＭＳ 明朝"/>
        <family val="1"/>
        <charset val="128"/>
      </rPr>
      <t>（経営体）</t>
    </r>
    <rPh sb="0" eb="1">
      <t>タ</t>
    </rPh>
    <rPh sb="3" eb="4">
      <t>コ</t>
    </rPh>
    <rPh sb="7" eb="10">
      <t>ケイエイタイ</t>
    </rPh>
    <phoneticPr fontId="3"/>
  </si>
  <si>
    <r>
      <t xml:space="preserve">樹園地
（戸）
</t>
    </r>
    <r>
      <rPr>
        <sz val="9"/>
        <rFont val="ＭＳ 明朝"/>
        <family val="1"/>
        <charset val="128"/>
      </rPr>
      <t>（経営体）</t>
    </r>
    <rPh sb="0" eb="1">
      <t>ジュ</t>
    </rPh>
    <rPh sb="1" eb="3">
      <t>エンチ</t>
    </rPh>
    <rPh sb="5" eb="6">
      <t>ト</t>
    </rPh>
    <rPh sb="9" eb="12">
      <t>ケイエイタイ</t>
    </rPh>
    <phoneticPr fontId="3"/>
  </si>
  <si>
    <r>
      <t xml:space="preserve">畑
（戸）
</t>
    </r>
    <r>
      <rPr>
        <sz val="9"/>
        <rFont val="ＭＳ 明朝"/>
        <family val="1"/>
        <charset val="128"/>
      </rPr>
      <t>（経営体）</t>
    </r>
    <rPh sb="0" eb="1">
      <t>ハタケ</t>
    </rPh>
    <rPh sb="3" eb="4">
      <t>コ</t>
    </rPh>
    <rPh sb="7" eb="10">
      <t>ケイエイタイ</t>
    </rPh>
    <phoneticPr fontId="3"/>
  </si>
  <si>
    <t>田</t>
    <rPh sb="0" eb="1">
      <t>タ</t>
    </rPh>
    <phoneticPr fontId="3"/>
  </si>
  <si>
    <t>総数</t>
    <phoneticPr fontId="3"/>
  </si>
  <si>
    <t>樹園地</t>
    <rPh sb="2" eb="3">
      <t>チ</t>
    </rPh>
    <phoneticPr fontId="3"/>
  </si>
  <si>
    <t>畑</t>
    <rPh sb="0" eb="1">
      <t>ハタケ</t>
    </rPh>
    <phoneticPr fontId="3"/>
  </si>
  <si>
    <t xml:space="preserve"> </t>
    <phoneticPr fontId="2"/>
  </si>
  <si>
    <t>　　注）１ 面積は単位未満を四捨五入したもので、計とその内訳の積算値は必ずしも一致しない。</t>
    <rPh sb="2" eb="3">
      <t>チュウ</t>
    </rPh>
    <rPh sb="6" eb="8">
      <t>メンセキ</t>
    </rPh>
    <rPh sb="9" eb="11">
      <t>タンイ</t>
    </rPh>
    <rPh sb="11" eb="13">
      <t>ミマン</t>
    </rPh>
    <rPh sb="14" eb="18">
      <t>シシャゴニュウ</t>
    </rPh>
    <rPh sb="24" eb="25">
      <t>ケイ</t>
    </rPh>
    <rPh sb="28" eb="30">
      <t>ウチワケ</t>
    </rPh>
    <rPh sb="31" eb="33">
      <t>セキサン</t>
    </rPh>
    <rPh sb="33" eb="34">
      <t>チ</t>
    </rPh>
    <rPh sb="35" eb="36">
      <t>カナラ</t>
    </rPh>
    <rPh sb="39" eb="41">
      <t>イッチ</t>
    </rPh>
    <phoneticPr fontId="3"/>
  </si>
  <si>
    <t>　　　　２ 平成17年から経営体の概念が変わったため、平成12年までの「農家数」と捉え方が異なる。</t>
    <rPh sb="6" eb="8">
      <t>ヘイセイ</t>
    </rPh>
    <rPh sb="10" eb="11">
      <t>ネン</t>
    </rPh>
    <rPh sb="13" eb="16">
      <t>ケイエイタイ</t>
    </rPh>
    <rPh sb="17" eb="19">
      <t>ガイネン</t>
    </rPh>
    <rPh sb="20" eb="21">
      <t>カ</t>
    </rPh>
    <rPh sb="27" eb="29">
      <t>ヘイセイ</t>
    </rPh>
    <phoneticPr fontId="3"/>
  </si>
  <si>
    <t>　　　　３ 平成17年から樹園地の内訳項目が無いため、果樹園に全て含んでいる。</t>
    <rPh sb="6" eb="8">
      <t>ヘイセイ</t>
    </rPh>
    <rPh sb="10" eb="11">
      <t>ネン</t>
    </rPh>
    <rPh sb="13" eb="14">
      <t>ジュ</t>
    </rPh>
    <rPh sb="14" eb="16">
      <t>エンチ</t>
    </rPh>
    <rPh sb="17" eb="19">
      <t>ウチワケ</t>
    </rPh>
    <rPh sb="19" eb="21">
      <t>コウモク</t>
    </rPh>
    <rPh sb="22" eb="23">
      <t>ナ</t>
    </rPh>
    <rPh sb="27" eb="30">
      <t>カジュエン</t>
    </rPh>
    <rPh sb="31" eb="32">
      <t>スベ</t>
    </rPh>
    <rPh sb="33" eb="34">
      <t>フク</t>
    </rPh>
    <phoneticPr fontId="3"/>
  </si>
  <si>
    <t>　　　　４ 令和２年から調査対象区分が「個人経営体」に変わったため、平成17年から平成27年までの集計値と対象の捉え方が異なる。</t>
    <rPh sb="6" eb="8">
      <t>レイワ</t>
    </rPh>
    <rPh sb="9" eb="10">
      <t>ネン</t>
    </rPh>
    <rPh sb="12" eb="14">
      <t>チョウサ</t>
    </rPh>
    <rPh sb="14" eb="16">
      <t>タイショウ</t>
    </rPh>
    <rPh sb="16" eb="18">
      <t>クブン</t>
    </rPh>
    <rPh sb="20" eb="22">
      <t>コジン</t>
    </rPh>
    <rPh sb="21" eb="22">
      <t>ヒト</t>
    </rPh>
    <rPh sb="22" eb="25">
      <t>ケイエイタイ</t>
    </rPh>
    <rPh sb="27" eb="28">
      <t>カ</t>
    </rPh>
    <rPh sb="34" eb="36">
      <t>ヘイセイ</t>
    </rPh>
    <rPh sb="38" eb="39">
      <t>ネン</t>
    </rPh>
    <rPh sb="41" eb="43">
      <t>ヘイセイ</t>
    </rPh>
    <rPh sb="45" eb="46">
      <t>ネン</t>
    </rPh>
    <rPh sb="49" eb="52">
      <t>シュウケイチ</t>
    </rPh>
    <rPh sb="53" eb="55">
      <t>タイショウ</t>
    </rPh>
    <rPh sb="56" eb="57">
      <t>トラ</t>
    </rPh>
    <phoneticPr fontId="3"/>
  </si>
  <si>
    <t>　　　　５ 令和２年から畑の集計項目が変わったため、計とその内訳の積算値は一致しない。</t>
    <rPh sb="6" eb="8">
      <t>レイワ</t>
    </rPh>
    <rPh sb="9" eb="10">
      <t>ネン</t>
    </rPh>
    <rPh sb="12" eb="13">
      <t>ハタケ</t>
    </rPh>
    <rPh sb="14" eb="16">
      <t>シュウケイ</t>
    </rPh>
    <rPh sb="16" eb="18">
      <t>コウモク</t>
    </rPh>
    <rPh sb="19" eb="20">
      <t>カ</t>
    </rPh>
    <rPh sb="26" eb="27">
      <t>ケイ</t>
    </rPh>
    <rPh sb="30" eb="32">
      <t>ウチワケ</t>
    </rPh>
    <rPh sb="33" eb="35">
      <t>セキサン</t>
    </rPh>
    <rPh sb="35" eb="36">
      <t>チ</t>
    </rPh>
    <rPh sb="37" eb="39">
      <t>イッチ</t>
    </rPh>
    <phoneticPr fontId="2"/>
  </si>
  <si>
    <t>　資料　農林水産省「世界農林業センサス・農業センサス」、秋田県「秋田県統計書」「世界農林業センサス・農林業センサス（農林業経営体調査）」</t>
    <rPh sb="40" eb="42">
      <t>セカイ</t>
    </rPh>
    <rPh sb="42" eb="45">
      <t>ノウリンギョウ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</si>
</sst>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 * #,##0_ ;_ * \-#,##0_ ;_ * &quot;-&quot;_ ;_ @_ "/>
    <numFmt numFmtId="176" formatCode="#,##0_);[Red]\(#,##0\)"/>
    <numFmt numFmtId="177" formatCode="#,##0_ "/>
    <numFmt numFmtId="178" formatCode="0_ "/>
    <numFmt numFmtId="179" formatCode="0_);[Red]\(0\)"/>
  </numFmts>
  <fonts count="15" x14ac:knownFonts="1">
    <font>
      <sz val="11"/>
      <color theme="1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6"/>
      <name val="ＭＳ Ｐ明朝"/>
      <family val="1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10.5"/>
      <name val="ＭＳ 明朝"/>
      <family val="1"/>
      <charset val="128"/>
    </font>
    <font>
      <sz val="9"/>
      <name val="ＭＳ ゴシック"/>
      <family val="3"/>
      <charset val="128"/>
    </font>
    <font>
      <sz val="9"/>
      <name val="ＭＳ 明朝"/>
      <family val="1"/>
      <charset val="128"/>
    </font>
    <font>
      <b/>
      <sz val="11"/>
      <color rgb="FF000000"/>
      <name val="ＭＳ Ｐゴシック"/>
      <family val="3"/>
      <charset val="128"/>
      <scheme val="minor"/>
    </font>
    <font>
      <sz val="11"/>
      <color rgb="FF000000"/>
      <name val="ＭＳ Ｐゴシック"/>
      <family val="2"/>
      <charset val="128"/>
      <scheme val="minor"/>
    </font>
    <font>
      <sz val="8"/>
      <name val="ＭＳ 明朝"/>
      <family val="1"/>
      <charset val="128"/>
    </font>
    <font>
      <sz val="16"/>
      <name val="ＭＳ 明朝"/>
      <family val="1"/>
      <charset val="128"/>
    </font>
    <font>
      <b/>
      <sz val="10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66"/>
        <bgColor auto="1"/>
      </patternFill>
    </fill>
  </fills>
  <borders count="3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6" fillId="0" borderId="0"/>
  </cellStyleXfs>
  <cellXfs count="109">
    <xf numFmtId="0" fontId="0" fillId="0" borderId="0" xfId="0">
      <alignment vertical="center"/>
    </xf>
    <xf numFmtId="0" fontId="4" fillId="0" borderId="0" xfId="1" applyFont="1" applyFill="1" applyAlignment="1">
      <alignment vertical="center"/>
    </xf>
    <xf numFmtId="0" fontId="4" fillId="0" borderId="1" xfId="1" applyFont="1" applyFill="1" applyBorder="1" applyAlignment="1">
      <alignment horizontal="right" vertical="center"/>
    </xf>
    <xf numFmtId="176" fontId="4" fillId="0" borderId="0" xfId="0" applyNumberFormat="1" applyFont="1" applyFill="1" applyAlignment="1">
      <alignment vertical="center" shrinkToFit="1"/>
    </xf>
    <xf numFmtId="49" fontId="4" fillId="0" borderId="8" xfId="1" applyNumberFormat="1" applyFont="1" applyFill="1" applyBorder="1" applyAlignment="1">
      <alignment horizontal="center" vertical="center"/>
    </xf>
    <xf numFmtId="0" fontId="4" fillId="0" borderId="8" xfId="1" applyNumberFormat="1" applyFont="1" applyFill="1" applyBorder="1" applyAlignment="1">
      <alignment horizontal="center" vertical="center"/>
    </xf>
    <xf numFmtId="176" fontId="4" fillId="0" borderId="18" xfId="0" applyNumberFormat="1" applyFont="1" applyFill="1" applyBorder="1" applyAlignment="1">
      <alignment vertical="center" shrinkToFit="1"/>
    </xf>
    <xf numFmtId="176" fontId="4" fillId="0" borderId="0" xfId="0" applyNumberFormat="1" applyFont="1" applyFill="1" applyBorder="1" applyAlignment="1">
      <alignment vertical="center" shrinkToFit="1"/>
    </xf>
    <xf numFmtId="41" fontId="4" fillId="0" borderId="1" xfId="0" applyNumberFormat="1" applyFont="1" applyFill="1" applyBorder="1" applyAlignment="1">
      <alignment vertical="center" shrinkToFit="1"/>
    </xf>
    <xf numFmtId="0" fontId="6" fillId="0" borderId="0" xfId="1" applyFont="1" applyFill="1" applyAlignment="1">
      <alignment vertical="center"/>
    </xf>
    <xf numFmtId="0" fontId="6" fillId="0" borderId="0" xfId="2" applyAlignment="1">
      <alignment vertical="center"/>
    </xf>
    <xf numFmtId="0" fontId="7" fillId="0" borderId="0" xfId="2" applyNumberFormat="1" applyFont="1" applyBorder="1" applyAlignment="1">
      <alignment vertical="center"/>
    </xf>
    <xf numFmtId="0" fontId="8" fillId="0" borderId="0" xfId="2" applyNumberFormat="1" applyFont="1" applyBorder="1" applyAlignment="1">
      <alignment vertical="center"/>
    </xf>
    <xf numFmtId="0" fontId="8" fillId="0" borderId="0" xfId="2" applyNumberFormat="1" applyFont="1" applyBorder="1" applyAlignment="1">
      <alignment horizontal="right" vertical="center"/>
    </xf>
    <xf numFmtId="0" fontId="6" fillId="0" borderId="0" xfId="2"/>
    <xf numFmtId="0" fontId="9" fillId="0" borderId="0" xfId="2" applyNumberFormat="1" applyFont="1" applyBorder="1" applyAlignment="1">
      <alignment vertical="center"/>
    </xf>
    <xf numFmtId="0" fontId="10" fillId="0" borderId="0" xfId="2" applyNumberFormat="1" applyFont="1" applyBorder="1" applyAlignment="1">
      <alignment vertical="center"/>
    </xf>
    <xf numFmtId="0" fontId="11" fillId="0" borderId="30" xfId="2" applyNumberFormat="1" applyFont="1" applyBorder="1" applyAlignment="1">
      <alignment horizontal="center" vertical="center" wrapText="1"/>
    </xf>
    <xf numFmtId="0" fontId="11" fillId="0" borderId="11" xfId="2" applyNumberFormat="1" applyFont="1" applyBorder="1" applyAlignment="1">
      <alignment horizontal="center" vertical="center" wrapText="1"/>
    </xf>
    <xf numFmtId="0" fontId="11" fillId="0" borderId="13" xfId="2" applyNumberFormat="1" applyFont="1" applyBorder="1" applyAlignment="1">
      <alignment horizontal="center" vertical="center" wrapText="1"/>
    </xf>
    <xf numFmtId="0" fontId="11" fillId="0" borderId="31" xfId="2" applyNumberFormat="1" applyFont="1" applyBorder="1" applyAlignment="1">
      <alignment horizontal="center" vertical="center" wrapText="1"/>
    </xf>
    <xf numFmtId="0" fontId="11" fillId="0" borderId="34" xfId="2" applyNumberFormat="1" applyFont="1" applyBorder="1" applyAlignment="1">
      <alignment horizontal="center" vertical="center" wrapText="1"/>
    </xf>
    <xf numFmtId="0" fontId="11" fillId="0" borderId="35" xfId="2" applyNumberFormat="1" applyFont="1" applyBorder="1" applyAlignment="1">
      <alignment horizontal="center" vertical="center" wrapText="1"/>
    </xf>
    <xf numFmtId="0" fontId="11" fillId="0" borderId="36" xfId="2" applyNumberFormat="1" applyFont="1" applyBorder="1" applyAlignment="1">
      <alignment horizontal="center" vertical="center" wrapText="1"/>
    </xf>
    <xf numFmtId="0" fontId="11" fillId="0" borderId="37" xfId="2" applyNumberFormat="1" applyFont="1" applyBorder="1" applyAlignment="1">
      <alignment horizontal="center" vertical="center" wrapText="1"/>
    </xf>
    <xf numFmtId="0" fontId="1" fillId="0" borderId="0" xfId="2" applyNumberFormat="1" applyFont="1" applyBorder="1" applyAlignment="1">
      <alignment vertical="center"/>
    </xf>
    <xf numFmtId="0" fontId="1" fillId="2" borderId="0" xfId="2" applyNumberFormat="1" applyFont="1" applyFill="1" applyBorder="1" applyAlignment="1">
      <alignment vertical="center"/>
    </xf>
    <xf numFmtId="0" fontId="8" fillId="2" borderId="0" xfId="2" applyNumberFormat="1" applyFont="1" applyFill="1" applyBorder="1" applyAlignment="1">
      <alignment vertical="center"/>
    </xf>
    <xf numFmtId="0" fontId="1" fillId="0" borderId="0" xfId="2" applyNumberFormat="1" applyFont="1" applyFill="1" applyBorder="1" applyAlignment="1">
      <alignment vertical="center"/>
    </xf>
    <xf numFmtId="0" fontId="8" fillId="0" borderId="0" xfId="2" applyNumberFormat="1" applyFont="1" applyFill="1" applyBorder="1" applyAlignment="1">
      <alignment vertical="center"/>
    </xf>
    <xf numFmtId="0" fontId="13" fillId="0" borderId="20" xfId="1" applyFont="1" applyFill="1" applyBorder="1" applyAlignment="1">
      <alignment horizontal="center" vertical="center"/>
    </xf>
    <xf numFmtId="177" fontId="13" fillId="0" borderId="1" xfId="1" applyNumberFormat="1" applyFont="1" applyFill="1" applyBorder="1" applyAlignment="1">
      <alignment vertical="center"/>
    </xf>
    <xf numFmtId="0" fontId="13" fillId="0" borderId="1" xfId="1" applyFont="1" applyFill="1" applyBorder="1" applyAlignment="1">
      <alignment horizontal="right" vertical="center"/>
    </xf>
    <xf numFmtId="178" fontId="13" fillId="0" borderId="1" xfId="1" applyNumberFormat="1" applyFont="1" applyFill="1" applyBorder="1" applyAlignment="1">
      <alignment horizontal="right" vertical="center"/>
    </xf>
    <xf numFmtId="177" fontId="13" fillId="0" borderId="1" xfId="1" applyNumberFormat="1" applyFont="1" applyFill="1" applyBorder="1" applyAlignment="1">
      <alignment horizontal="right" vertical="center"/>
    </xf>
    <xf numFmtId="41" fontId="4" fillId="0" borderId="0" xfId="0" applyNumberFormat="1" applyFont="1" applyFill="1" applyBorder="1" applyAlignment="1">
      <alignment vertical="center" shrinkToFit="1"/>
    </xf>
    <xf numFmtId="179" fontId="13" fillId="0" borderId="1" xfId="1" applyNumberFormat="1" applyFont="1" applyFill="1" applyBorder="1" applyAlignment="1">
      <alignment horizontal="right" vertical="center"/>
    </xf>
    <xf numFmtId="0" fontId="14" fillId="0" borderId="0" xfId="0" applyFont="1">
      <alignment vertical="center"/>
    </xf>
    <xf numFmtId="0" fontId="12" fillId="0" borderId="0" xfId="1" applyFont="1" applyFill="1" applyAlignment="1">
      <alignment horizontal="center" vertical="center"/>
    </xf>
    <xf numFmtId="0" fontId="4" fillId="0" borderId="9" xfId="1" applyFont="1" applyFill="1" applyBorder="1" applyAlignment="1">
      <alignment horizontal="center" vertical="center" justifyLastLine="1"/>
    </xf>
    <xf numFmtId="0" fontId="4" fillId="0" borderId="16" xfId="1" applyFont="1" applyFill="1" applyBorder="1" applyAlignment="1">
      <alignment horizontal="center" vertical="center" justifyLastLine="1"/>
    </xf>
    <xf numFmtId="0" fontId="4" fillId="0" borderId="10" xfId="1" applyFont="1" applyFill="1" applyBorder="1" applyAlignment="1">
      <alignment horizontal="center" vertical="center" justifyLastLine="1"/>
    </xf>
    <xf numFmtId="0" fontId="4" fillId="0" borderId="9" xfId="1" applyFont="1" applyFill="1" applyBorder="1" applyAlignment="1">
      <alignment horizontal="distributed" vertical="center" justifyLastLine="1"/>
    </xf>
    <xf numFmtId="0" fontId="4" fillId="0" borderId="16" xfId="1" applyFont="1" applyFill="1" applyBorder="1" applyAlignment="1">
      <alignment horizontal="distributed" vertical="center" justifyLastLine="1"/>
    </xf>
    <xf numFmtId="0" fontId="4" fillId="0" borderId="10" xfId="1" applyFont="1" applyFill="1" applyBorder="1" applyAlignment="1">
      <alignment horizontal="distributed" vertical="center" justifyLastLine="1"/>
    </xf>
    <xf numFmtId="0" fontId="4" fillId="0" borderId="9" xfId="1" applyFont="1" applyFill="1" applyBorder="1" applyAlignment="1">
      <alignment horizontal="center" vertical="center" wrapText="1" justifyLastLine="1"/>
    </xf>
    <xf numFmtId="0" fontId="4" fillId="0" borderId="9" xfId="1" applyFont="1" applyFill="1" applyBorder="1" applyAlignment="1">
      <alignment horizontal="distributed" vertical="center" wrapText="1" justifyLastLine="1"/>
    </xf>
    <xf numFmtId="0" fontId="4" fillId="0" borderId="16" xfId="1" applyFont="1" applyFill="1" applyBorder="1" applyAlignment="1">
      <alignment horizontal="distributed" vertical="center" wrapText="1" justifyLastLine="1"/>
    </xf>
    <xf numFmtId="0" fontId="4" fillId="0" borderId="10" xfId="1" applyFont="1" applyFill="1" applyBorder="1" applyAlignment="1">
      <alignment horizontal="distributed" vertical="center" wrapText="1" justifyLastLine="1"/>
    </xf>
    <xf numFmtId="0" fontId="4" fillId="0" borderId="17" xfId="1" applyFont="1" applyFill="1" applyBorder="1" applyAlignment="1">
      <alignment horizontal="distributed" vertical="center" justifyLastLine="1"/>
    </xf>
    <xf numFmtId="0" fontId="4" fillId="0" borderId="18" xfId="1" applyFont="1" applyFill="1" applyBorder="1" applyAlignment="1">
      <alignment horizontal="distributed" vertical="center" justifyLastLine="1"/>
    </xf>
    <xf numFmtId="0" fontId="4" fillId="0" borderId="14" xfId="1" applyFont="1" applyFill="1" applyBorder="1" applyAlignment="1">
      <alignment horizontal="distributed" vertical="center" justifyLastLine="1"/>
    </xf>
    <xf numFmtId="0" fontId="4" fillId="0" borderId="2" xfId="1" applyFont="1" applyFill="1" applyBorder="1" applyAlignment="1">
      <alignment horizontal="distributed" vertical="center" justifyLastLine="1"/>
    </xf>
    <xf numFmtId="0" fontId="4" fillId="0" borderId="8" xfId="1" applyFont="1" applyFill="1" applyBorder="1" applyAlignment="1">
      <alignment horizontal="distributed" vertical="center" justifyLastLine="1"/>
    </xf>
    <xf numFmtId="0" fontId="4" fillId="0" borderId="19" xfId="1" applyFont="1" applyFill="1" applyBorder="1" applyAlignment="1">
      <alignment horizontal="distributed" vertical="center" justifyLastLine="1"/>
    </xf>
    <xf numFmtId="0" fontId="4" fillId="0" borderId="6" xfId="1" applyFont="1" applyFill="1" applyBorder="1" applyAlignment="1">
      <alignment horizontal="center" vertical="center" shrinkToFit="1"/>
    </xf>
    <xf numFmtId="0" fontId="4" fillId="0" borderId="7" xfId="1" applyFont="1" applyFill="1" applyBorder="1" applyAlignment="1">
      <alignment horizontal="center" vertical="center" shrinkToFit="1"/>
    </xf>
    <xf numFmtId="0" fontId="4" fillId="0" borderId="14" xfId="1" applyFont="1" applyFill="1" applyBorder="1" applyAlignment="1">
      <alignment horizontal="center" vertical="center" shrinkToFit="1"/>
    </xf>
    <xf numFmtId="0" fontId="4" fillId="0" borderId="15" xfId="1" applyFont="1" applyFill="1" applyBorder="1" applyAlignment="1">
      <alignment horizontal="center" vertical="center" shrinkToFit="1"/>
    </xf>
    <xf numFmtId="0" fontId="4" fillId="0" borderId="16" xfId="1" applyFont="1" applyFill="1" applyBorder="1" applyAlignment="1">
      <alignment horizontal="center" vertical="center" wrapText="1" justifyLastLine="1"/>
    </xf>
    <xf numFmtId="0" fontId="4" fillId="0" borderId="10" xfId="1" applyFont="1" applyFill="1" applyBorder="1" applyAlignment="1">
      <alignment horizontal="center" vertical="center" wrapText="1" justifyLastLine="1"/>
    </xf>
    <xf numFmtId="0" fontId="4" fillId="0" borderId="17" xfId="1" applyFont="1" applyFill="1" applyBorder="1" applyAlignment="1">
      <alignment horizontal="distributed" vertical="center" wrapText="1" justifyLastLine="1"/>
    </xf>
    <xf numFmtId="0" fontId="4" fillId="0" borderId="3" xfId="1" applyFont="1" applyFill="1" applyBorder="1" applyAlignment="1">
      <alignment horizontal="center" vertical="center"/>
    </xf>
    <xf numFmtId="0" fontId="4" fillId="0" borderId="4" xfId="1" applyFont="1" applyFill="1" applyBorder="1" applyAlignment="1">
      <alignment horizontal="center" vertical="center"/>
    </xf>
    <xf numFmtId="0" fontId="4" fillId="0" borderId="5" xfId="1" applyFont="1" applyFill="1" applyBorder="1" applyAlignment="1">
      <alignment horizontal="center" vertical="center"/>
    </xf>
    <xf numFmtId="0" fontId="4" fillId="0" borderId="10" xfId="1" applyFont="1" applyFill="1" applyBorder="1" applyAlignment="1">
      <alignment horizontal="center" vertical="center"/>
    </xf>
    <xf numFmtId="0" fontId="4" fillId="0" borderId="11" xfId="1" applyFont="1" applyFill="1" applyBorder="1" applyAlignment="1">
      <alignment horizontal="center" vertical="center" justifyLastLine="1"/>
    </xf>
    <xf numFmtId="0" fontId="4" fillId="0" borderId="12" xfId="1" applyFont="1" applyFill="1" applyBorder="1" applyAlignment="1">
      <alignment horizontal="center" vertical="center" justifyLastLine="1"/>
    </xf>
    <xf numFmtId="0" fontId="4" fillId="0" borderId="13" xfId="1" applyFont="1" applyFill="1" applyBorder="1" applyAlignment="1">
      <alignment horizontal="center" vertical="center" justifyLastLine="1"/>
    </xf>
    <xf numFmtId="0" fontId="4" fillId="0" borderId="17" xfId="1" applyFont="1" applyFill="1" applyBorder="1" applyAlignment="1">
      <alignment horizontal="center" vertical="center" wrapText="1"/>
    </xf>
    <xf numFmtId="0" fontId="4" fillId="0" borderId="18" xfId="1" applyFont="1" applyFill="1" applyBorder="1" applyAlignment="1">
      <alignment horizontal="center" vertical="center"/>
    </xf>
    <xf numFmtId="0" fontId="4" fillId="0" borderId="14" xfId="1" applyFont="1" applyFill="1" applyBorder="1" applyAlignment="1">
      <alignment horizontal="center" vertical="center"/>
    </xf>
    <xf numFmtId="0" fontId="8" fillId="0" borderId="9" xfId="2" applyNumberFormat="1" applyFont="1" applyBorder="1" applyAlignment="1">
      <alignment horizontal="center" vertical="center"/>
    </xf>
    <xf numFmtId="0" fontId="8" fillId="0" borderId="16" xfId="2" applyNumberFormat="1" applyFont="1" applyBorder="1" applyAlignment="1">
      <alignment horizontal="center" vertical="center"/>
    </xf>
    <xf numFmtId="0" fontId="8" fillId="0" borderId="26" xfId="2" applyNumberFormat="1" applyFont="1" applyBorder="1" applyAlignment="1">
      <alignment horizontal="center" vertical="center"/>
    </xf>
    <xf numFmtId="0" fontId="8" fillId="0" borderId="28" xfId="2" applyNumberFormat="1" applyFont="1" applyBorder="1" applyAlignment="1">
      <alignment horizontal="center" vertical="center"/>
    </xf>
    <xf numFmtId="49" fontId="8" fillId="0" borderId="27" xfId="2" applyNumberFormat="1" applyFont="1" applyBorder="1" applyAlignment="1">
      <alignment horizontal="center" vertical="center" textRotation="255"/>
    </xf>
    <xf numFmtId="49" fontId="8" fillId="0" borderId="29" xfId="2" applyNumberFormat="1" applyFont="1" applyBorder="1" applyAlignment="1">
      <alignment horizontal="center" vertical="center" textRotation="255"/>
    </xf>
    <xf numFmtId="49" fontId="8" fillId="0" borderId="32" xfId="2" applyNumberFormat="1" applyFont="1" applyBorder="1" applyAlignment="1">
      <alignment horizontal="center" vertical="center" textRotation="255"/>
    </xf>
    <xf numFmtId="49" fontId="8" fillId="0" borderId="9" xfId="2" applyNumberFormat="1" applyFont="1" applyBorder="1" applyAlignment="1">
      <alignment horizontal="center" vertical="center" textRotation="255"/>
    </xf>
    <xf numFmtId="49" fontId="8" fillId="0" borderId="16" xfId="2" applyNumberFormat="1" applyFont="1" applyBorder="1" applyAlignment="1">
      <alignment horizontal="center" vertical="center" textRotation="255"/>
    </xf>
    <xf numFmtId="49" fontId="8" fillId="0" borderId="33" xfId="2" applyNumberFormat="1" applyFont="1" applyBorder="1" applyAlignment="1">
      <alignment horizontal="center" vertical="center" textRotation="255"/>
    </xf>
    <xf numFmtId="0" fontId="8" fillId="0" borderId="17" xfId="2" applyNumberFormat="1" applyFont="1" applyBorder="1" applyAlignment="1">
      <alignment horizontal="center" vertical="center"/>
    </xf>
    <xf numFmtId="0" fontId="8" fillId="0" borderId="18" xfId="2" applyNumberFormat="1" applyFont="1" applyBorder="1" applyAlignment="1">
      <alignment horizontal="center" vertical="center"/>
    </xf>
    <xf numFmtId="0" fontId="8" fillId="0" borderId="10" xfId="2" applyNumberFormat="1" applyFont="1" applyBorder="1" applyAlignment="1">
      <alignment horizontal="center" vertical="center"/>
    </xf>
    <xf numFmtId="0" fontId="8" fillId="0" borderId="25" xfId="2" applyNumberFormat="1" applyFont="1" applyBorder="1" applyAlignment="1">
      <alignment horizontal="center" vertical="center"/>
    </xf>
    <xf numFmtId="0" fontId="8" fillId="0" borderId="8" xfId="2" applyNumberFormat="1" applyFont="1" applyBorder="1" applyAlignment="1">
      <alignment horizontal="center" vertical="center"/>
    </xf>
    <xf numFmtId="0" fontId="8" fillId="0" borderId="9" xfId="2" applyNumberFormat="1" applyFont="1" applyBorder="1" applyAlignment="1">
      <alignment horizontal="center" vertical="center" wrapText="1"/>
    </xf>
    <xf numFmtId="0" fontId="1" fillId="0" borderId="16" xfId="2" applyNumberFormat="1" applyFont="1" applyBorder="1" applyAlignment="1">
      <alignment vertical="center"/>
    </xf>
    <xf numFmtId="0" fontId="8" fillId="0" borderId="11" xfId="2" applyNumberFormat="1" applyFont="1" applyBorder="1" applyAlignment="1">
      <alignment horizontal="center" vertical="center"/>
    </xf>
    <xf numFmtId="0" fontId="8" fillId="0" borderId="13" xfId="2" applyNumberFormat="1" applyFont="1" applyBorder="1" applyAlignment="1">
      <alignment horizontal="center" vertical="center"/>
    </xf>
    <xf numFmtId="0" fontId="8" fillId="0" borderId="12" xfId="2" applyNumberFormat="1" applyFont="1" applyBorder="1" applyAlignment="1">
      <alignment horizontal="center" vertical="center"/>
    </xf>
    <xf numFmtId="49" fontId="8" fillId="0" borderId="23" xfId="2" applyNumberFormat="1" applyFont="1" applyBorder="1" applyAlignment="1">
      <alignment horizontal="center" vertical="center"/>
    </xf>
    <xf numFmtId="49" fontId="8" fillId="0" borderId="4" xfId="2" applyNumberFormat="1" applyFont="1" applyBorder="1" applyAlignment="1">
      <alignment horizontal="center" vertical="center"/>
    </xf>
    <xf numFmtId="0" fontId="8" fillId="0" borderId="24" xfId="2" applyNumberFormat="1" applyFont="1" applyBorder="1" applyAlignment="1">
      <alignment horizontal="center" vertical="center" wrapText="1"/>
    </xf>
    <xf numFmtId="0" fontId="10" fillId="0" borderId="16" xfId="2" applyNumberFormat="1" applyFont="1" applyBorder="1" applyAlignment="1">
      <alignment horizontal="center" vertical="center"/>
    </xf>
    <xf numFmtId="0" fontId="10" fillId="0" borderId="33" xfId="2" applyNumberFormat="1" applyFont="1" applyBorder="1" applyAlignment="1">
      <alignment horizontal="center" vertical="center"/>
    </xf>
    <xf numFmtId="0" fontId="8" fillId="0" borderId="24" xfId="2" applyNumberFormat="1" applyFont="1" applyBorder="1" applyAlignment="1">
      <alignment horizontal="center" vertical="center"/>
    </xf>
    <xf numFmtId="0" fontId="8" fillId="0" borderId="4" xfId="2" applyNumberFormat="1" applyFont="1" applyBorder="1" applyAlignment="1">
      <alignment horizontal="distributed" vertical="center" indent="3"/>
    </xf>
    <xf numFmtId="0" fontId="8" fillId="0" borderId="6" xfId="2" applyNumberFormat="1" applyFont="1" applyBorder="1" applyAlignment="1">
      <alignment horizontal="center" vertical="center"/>
    </xf>
    <xf numFmtId="0" fontId="8" fillId="0" borderId="21" xfId="2" applyNumberFormat="1" applyFont="1" applyBorder="1" applyAlignment="1">
      <alignment horizontal="center" vertical="center"/>
    </xf>
    <xf numFmtId="0" fontId="8" fillId="0" borderId="14" xfId="2" applyNumberFormat="1" applyFont="1" applyBorder="1" applyAlignment="1">
      <alignment horizontal="center" vertical="center"/>
    </xf>
    <xf numFmtId="0" fontId="8" fillId="0" borderId="22" xfId="2" applyNumberFormat="1" applyFont="1" applyBorder="1" applyAlignment="1">
      <alignment horizontal="center" vertical="center"/>
    </xf>
    <xf numFmtId="0" fontId="8" fillId="0" borderId="3" xfId="2" applyNumberFormat="1" applyFont="1" applyBorder="1" applyAlignment="1">
      <alignment horizontal="distributed" vertical="center" indent="8"/>
    </xf>
    <xf numFmtId="0" fontId="8" fillId="0" borderId="4" xfId="2" applyNumberFormat="1" applyFont="1" applyBorder="1" applyAlignment="1">
      <alignment horizontal="distributed" vertical="center" indent="8"/>
    </xf>
    <xf numFmtId="0" fontId="8" fillId="0" borderId="5" xfId="2" applyNumberFormat="1" applyFont="1" applyBorder="1" applyAlignment="1">
      <alignment horizontal="distributed" vertical="center" indent="8"/>
    </xf>
    <xf numFmtId="0" fontId="8" fillId="0" borderId="3" xfId="2" applyNumberFormat="1" applyFont="1" applyBorder="1" applyAlignment="1">
      <alignment horizontal="center" vertical="center"/>
    </xf>
    <xf numFmtId="0" fontId="8" fillId="0" borderId="4" xfId="2" applyNumberFormat="1" applyFont="1" applyBorder="1" applyAlignment="1">
      <alignment horizontal="center" vertical="center"/>
    </xf>
    <xf numFmtId="0" fontId="8" fillId="0" borderId="5" xfId="2" applyNumberFormat="1" applyFont="1" applyBorder="1" applyAlignment="1">
      <alignment horizontal="center" vertical="center"/>
    </xf>
  </cellXfs>
  <cellStyles count="3">
    <cellStyle name="標準" xfId="0" builtinId="0"/>
    <cellStyle name="標準 2" xfId="2"/>
    <cellStyle name="標準_54keieikoti_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Q26"/>
  <sheetViews>
    <sheetView tabSelected="1" zoomScaleNormal="100" zoomScaleSheetLayoutView="100" workbookViewId="0">
      <selection sqref="A1:Q1"/>
    </sheetView>
  </sheetViews>
  <sheetFormatPr defaultRowHeight="13.5" x14ac:dyDescent="0.15"/>
  <cols>
    <col min="1" max="1" width="10.375" customWidth="1"/>
    <col min="2" max="17" width="8.875" customWidth="1"/>
  </cols>
  <sheetData>
    <row r="1" spans="1:17" ht="18.75" x14ac:dyDescent="0.15">
      <c r="A1" s="38" t="s">
        <v>128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</row>
    <row r="2" spans="1:17" x14ac:dyDescent="0.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spans="1:17" ht="14.25" thickBo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2" t="s">
        <v>0</v>
      </c>
    </row>
    <row r="4" spans="1:17" x14ac:dyDescent="0.15">
      <c r="A4" s="52" t="s">
        <v>1</v>
      </c>
      <c r="B4" s="62" t="s">
        <v>127</v>
      </c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4"/>
      <c r="O4" s="55" t="s">
        <v>2</v>
      </c>
      <c r="P4" s="56"/>
      <c r="Q4" s="56"/>
    </row>
    <row r="5" spans="1:17" x14ac:dyDescent="0.15">
      <c r="A5" s="53"/>
      <c r="B5" s="45" t="s">
        <v>133</v>
      </c>
      <c r="C5" s="65" t="s">
        <v>132</v>
      </c>
      <c r="D5" s="65"/>
      <c r="E5" s="65"/>
      <c r="F5" s="65"/>
      <c r="G5" s="66" t="s">
        <v>134</v>
      </c>
      <c r="H5" s="67"/>
      <c r="I5" s="68"/>
      <c r="J5" s="66" t="s">
        <v>135</v>
      </c>
      <c r="K5" s="67"/>
      <c r="L5" s="67"/>
      <c r="M5" s="67"/>
      <c r="N5" s="68"/>
      <c r="O5" s="57"/>
      <c r="P5" s="58"/>
      <c r="Q5" s="58"/>
    </row>
    <row r="6" spans="1:17" x14ac:dyDescent="0.15">
      <c r="A6" s="53"/>
      <c r="B6" s="59"/>
      <c r="C6" s="43" t="s">
        <v>3</v>
      </c>
      <c r="D6" s="45" t="s">
        <v>4</v>
      </c>
      <c r="E6" s="46" t="s">
        <v>5</v>
      </c>
      <c r="F6" s="46" t="s">
        <v>6</v>
      </c>
      <c r="G6" s="49" t="s">
        <v>3</v>
      </c>
      <c r="H6" s="39" t="s">
        <v>7</v>
      </c>
      <c r="I6" s="39" t="s">
        <v>8</v>
      </c>
      <c r="J6" s="42" t="s">
        <v>3</v>
      </c>
      <c r="K6" s="39" t="s">
        <v>9</v>
      </c>
      <c r="L6" s="39" t="s">
        <v>10</v>
      </c>
      <c r="M6" s="45" t="s">
        <v>11</v>
      </c>
      <c r="N6" s="46" t="s">
        <v>12</v>
      </c>
      <c r="O6" s="69" t="s">
        <v>129</v>
      </c>
      <c r="P6" s="45" t="s">
        <v>130</v>
      </c>
      <c r="Q6" s="61" t="s">
        <v>131</v>
      </c>
    </row>
    <row r="7" spans="1:17" x14ac:dyDescent="0.15">
      <c r="A7" s="53"/>
      <c r="B7" s="59"/>
      <c r="C7" s="43"/>
      <c r="D7" s="40"/>
      <c r="E7" s="47"/>
      <c r="F7" s="47"/>
      <c r="G7" s="50"/>
      <c r="H7" s="40"/>
      <c r="I7" s="40"/>
      <c r="J7" s="43"/>
      <c r="K7" s="40"/>
      <c r="L7" s="40"/>
      <c r="M7" s="40"/>
      <c r="N7" s="47"/>
      <c r="O7" s="70"/>
      <c r="P7" s="40"/>
      <c r="Q7" s="50"/>
    </row>
    <row r="8" spans="1:17" x14ac:dyDescent="0.15">
      <c r="A8" s="53"/>
      <c r="B8" s="59"/>
      <c r="C8" s="43"/>
      <c r="D8" s="40"/>
      <c r="E8" s="47"/>
      <c r="F8" s="47"/>
      <c r="G8" s="50"/>
      <c r="H8" s="40"/>
      <c r="I8" s="40"/>
      <c r="J8" s="43"/>
      <c r="K8" s="40"/>
      <c r="L8" s="40"/>
      <c r="M8" s="40"/>
      <c r="N8" s="47"/>
      <c r="O8" s="70"/>
      <c r="P8" s="40"/>
      <c r="Q8" s="50"/>
    </row>
    <row r="9" spans="1:17" x14ac:dyDescent="0.15">
      <c r="A9" s="54"/>
      <c r="B9" s="60"/>
      <c r="C9" s="44"/>
      <c r="D9" s="41"/>
      <c r="E9" s="48"/>
      <c r="F9" s="48"/>
      <c r="G9" s="51"/>
      <c r="H9" s="41"/>
      <c r="I9" s="41"/>
      <c r="J9" s="44"/>
      <c r="K9" s="41"/>
      <c r="L9" s="41"/>
      <c r="M9" s="41"/>
      <c r="N9" s="48"/>
      <c r="O9" s="71"/>
      <c r="P9" s="41"/>
      <c r="Q9" s="51"/>
    </row>
    <row r="10" spans="1:17" ht="21" customHeight="1" x14ac:dyDescent="0.15">
      <c r="A10" s="4" t="s">
        <v>13</v>
      </c>
      <c r="B10" s="3">
        <f>SUM(C10,G10,J10)</f>
        <v>6294</v>
      </c>
      <c r="C10" s="3">
        <f>SUM(D10:F10)</f>
        <v>5707</v>
      </c>
      <c r="D10" s="3">
        <v>5535</v>
      </c>
      <c r="E10" s="3">
        <v>5</v>
      </c>
      <c r="F10" s="3">
        <v>167</v>
      </c>
      <c r="G10" s="3">
        <f>SUM(H10:I10)</f>
        <v>47</v>
      </c>
      <c r="H10" s="3">
        <v>46</v>
      </c>
      <c r="I10" s="3">
        <v>1</v>
      </c>
      <c r="J10" s="3">
        <v>540</v>
      </c>
      <c r="K10" s="3">
        <v>440</v>
      </c>
      <c r="L10" s="3">
        <v>5</v>
      </c>
      <c r="M10" s="3">
        <v>56</v>
      </c>
      <c r="N10" s="3">
        <v>38</v>
      </c>
      <c r="O10" s="3">
        <v>5939</v>
      </c>
      <c r="P10" s="3">
        <v>138</v>
      </c>
      <c r="Q10" s="3">
        <v>5490</v>
      </c>
    </row>
    <row r="11" spans="1:17" ht="21" customHeight="1" x14ac:dyDescent="0.15">
      <c r="A11" s="4">
        <v>55</v>
      </c>
      <c r="B11" s="3">
        <f>SUM(C11,G11,J11)</f>
        <v>6075</v>
      </c>
      <c r="C11" s="3">
        <f>SUM(D11:F11)</f>
        <v>5576</v>
      </c>
      <c r="D11" s="3">
        <v>5215</v>
      </c>
      <c r="E11" s="3">
        <v>196</v>
      </c>
      <c r="F11" s="3">
        <v>165</v>
      </c>
      <c r="G11" s="3">
        <f>SUM(H11:I11)</f>
        <v>46</v>
      </c>
      <c r="H11" s="3">
        <v>45</v>
      </c>
      <c r="I11" s="3">
        <v>1</v>
      </c>
      <c r="J11" s="3">
        <v>453</v>
      </c>
      <c r="K11" s="3">
        <v>369</v>
      </c>
      <c r="L11" s="3">
        <v>33</v>
      </c>
      <c r="M11" s="3">
        <v>15</v>
      </c>
      <c r="N11" s="3">
        <v>36</v>
      </c>
      <c r="O11" s="3">
        <v>5674</v>
      </c>
      <c r="P11" s="3">
        <v>129</v>
      </c>
      <c r="Q11" s="3">
        <v>5052</v>
      </c>
    </row>
    <row r="12" spans="1:17" ht="21" customHeight="1" x14ac:dyDescent="0.15">
      <c r="A12" s="4">
        <v>60</v>
      </c>
      <c r="B12" s="3">
        <v>5862</v>
      </c>
      <c r="C12" s="3">
        <f>SUM(D12:F12)</f>
        <v>5425</v>
      </c>
      <c r="D12" s="3">
        <v>4832</v>
      </c>
      <c r="E12" s="3">
        <v>412</v>
      </c>
      <c r="F12" s="3">
        <v>181</v>
      </c>
      <c r="G12" s="3">
        <f>SUM(H12:I12)</f>
        <v>42</v>
      </c>
      <c r="H12" s="3">
        <v>42</v>
      </c>
      <c r="I12" s="35">
        <v>0</v>
      </c>
      <c r="J12" s="3">
        <v>396</v>
      </c>
      <c r="K12" s="3">
        <v>307</v>
      </c>
      <c r="L12" s="3">
        <v>13</v>
      </c>
      <c r="M12" s="3">
        <v>45</v>
      </c>
      <c r="N12" s="3">
        <v>31</v>
      </c>
      <c r="O12" s="3">
        <v>5232</v>
      </c>
      <c r="P12" s="3">
        <v>115</v>
      </c>
      <c r="Q12" s="3">
        <v>4515</v>
      </c>
    </row>
    <row r="13" spans="1:17" ht="21" customHeight="1" x14ac:dyDescent="0.15">
      <c r="A13" s="4" t="s">
        <v>14</v>
      </c>
      <c r="B13" s="3">
        <f>SUM(C13,G13,J13)</f>
        <v>5448</v>
      </c>
      <c r="C13" s="3">
        <f>SUM(D13:F13)</f>
        <v>5118</v>
      </c>
      <c r="D13" s="3">
        <v>4313</v>
      </c>
      <c r="E13" s="3">
        <v>720</v>
      </c>
      <c r="F13" s="3">
        <v>85</v>
      </c>
      <c r="G13" s="3">
        <v>40</v>
      </c>
      <c r="H13" s="3">
        <v>39</v>
      </c>
      <c r="I13" s="7">
        <v>1</v>
      </c>
      <c r="J13" s="3">
        <v>290</v>
      </c>
      <c r="K13" s="3">
        <v>269</v>
      </c>
      <c r="L13" s="3">
        <v>2</v>
      </c>
      <c r="M13" s="3">
        <v>4</v>
      </c>
      <c r="N13" s="3">
        <v>15</v>
      </c>
      <c r="O13" s="3">
        <v>4759</v>
      </c>
      <c r="P13" s="3">
        <v>111</v>
      </c>
      <c r="Q13" s="3">
        <v>3591</v>
      </c>
    </row>
    <row r="14" spans="1:17" ht="21" customHeight="1" x14ac:dyDescent="0.15">
      <c r="A14" s="5">
        <v>7</v>
      </c>
      <c r="B14" s="3">
        <f>SUM(C14,G14,J14)</f>
        <v>5006</v>
      </c>
      <c r="C14" s="3">
        <f>SUM(D14:F14)</f>
        <v>4691</v>
      </c>
      <c r="D14" s="3">
        <v>4375</v>
      </c>
      <c r="E14" s="3">
        <v>197</v>
      </c>
      <c r="F14" s="3">
        <v>119</v>
      </c>
      <c r="G14" s="3">
        <f>SUM(H14:I14)</f>
        <v>36</v>
      </c>
      <c r="H14" s="3">
        <v>36</v>
      </c>
      <c r="I14" s="35">
        <v>0</v>
      </c>
      <c r="J14" s="3">
        <v>279</v>
      </c>
      <c r="K14" s="3">
        <v>240</v>
      </c>
      <c r="L14" s="3">
        <v>3</v>
      </c>
      <c r="M14" s="3">
        <v>16</v>
      </c>
      <c r="N14" s="3">
        <v>20</v>
      </c>
      <c r="O14" s="3">
        <v>4196</v>
      </c>
      <c r="P14" s="3">
        <v>104</v>
      </c>
      <c r="Q14" s="3">
        <v>2953</v>
      </c>
    </row>
    <row r="15" spans="1:17" ht="21" customHeight="1" x14ac:dyDescent="0.15">
      <c r="A15" s="5">
        <v>12</v>
      </c>
      <c r="B15" s="3">
        <v>4623</v>
      </c>
      <c r="C15" s="3">
        <v>4382</v>
      </c>
      <c r="D15" s="3">
        <v>3369</v>
      </c>
      <c r="E15" s="3">
        <v>316</v>
      </c>
      <c r="F15" s="3">
        <v>697</v>
      </c>
      <c r="G15" s="3">
        <v>31</v>
      </c>
      <c r="H15" s="3">
        <v>31</v>
      </c>
      <c r="I15" s="35">
        <v>0</v>
      </c>
      <c r="J15" s="3">
        <v>211</v>
      </c>
      <c r="K15" s="3">
        <v>173</v>
      </c>
      <c r="L15" s="3">
        <v>18</v>
      </c>
      <c r="M15" s="3">
        <v>1</v>
      </c>
      <c r="N15" s="3">
        <v>19</v>
      </c>
      <c r="O15" s="3">
        <v>3183</v>
      </c>
      <c r="P15" s="3">
        <v>71</v>
      </c>
      <c r="Q15" s="3">
        <v>2100</v>
      </c>
    </row>
    <row r="16" spans="1:17" ht="21" customHeight="1" x14ac:dyDescent="0.15">
      <c r="A16" s="5">
        <v>17</v>
      </c>
      <c r="B16" s="3">
        <f>SUM(C16,G16,J16)-1</f>
        <v>7446</v>
      </c>
      <c r="C16" s="3">
        <v>7059</v>
      </c>
      <c r="D16" s="3">
        <v>5419</v>
      </c>
      <c r="E16" s="3">
        <v>718</v>
      </c>
      <c r="F16" s="3">
        <v>921</v>
      </c>
      <c r="G16" s="3">
        <f>SUM(H16:I16)</f>
        <v>50</v>
      </c>
      <c r="H16" s="3">
        <v>50</v>
      </c>
      <c r="I16" s="35">
        <v>0</v>
      </c>
      <c r="J16" s="3">
        <v>338</v>
      </c>
      <c r="K16" s="3">
        <v>215</v>
      </c>
      <c r="L16" s="3">
        <v>24</v>
      </c>
      <c r="M16" s="3">
        <v>66</v>
      </c>
      <c r="N16" s="3">
        <v>33</v>
      </c>
      <c r="O16" s="3">
        <v>4257</v>
      </c>
      <c r="P16" s="3">
        <v>85</v>
      </c>
      <c r="Q16" s="3">
        <v>2323</v>
      </c>
    </row>
    <row r="17" spans="1:17" ht="21" customHeight="1" x14ac:dyDescent="0.15">
      <c r="A17" s="5">
        <v>22</v>
      </c>
      <c r="B17" s="3">
        <f>C17+G17+J17</f>
        <v>7032.37</v>
      </c>
      <c r="C17" s="3">
        <f>SUM(D17:F17)</f>
        <v>6648.7499999999991</v>
      </c>
      <c r="D17" s="3">
        <v>5056.2</v>
      </c>
      <c r="E17" s="3">
        <v>664.77</v>
      </c>
      <c r="F17" s="3">
        <v>927.78</v>
      </c>
      <c r="G17" s="3">
        <f>SUM(H17:I17)</f>
        <v>40.020000000000003</v>
      </c>
      <c r="H17" s="3">
        <v>40.020000000000003</v>
      </c>
      <c r="I17" s="35">
        <v>0</v>
      </c>
      <c r="J17" s="3">
        <v>343.6</v>
      </c>
      <c r="K17" s="3">
        <v>200</v>
      </c>
      <c r="L17" s="3">
        <v>4.28</v>
      </c>
      <c r="M17" s="3">
        <v>83.2</v>
      </c>
      <c r="N17" s="3">
        <v>56.51</v>
      </c>
      <c r="O17" s="3">
        <v>3441</v>
      </c>
      <c r="P17" s="3">
        <v>70</v>
      </c>
      <c r="Q17" s="3">
        <v>2004</v>
      </c>
    </row>
    <row r="18" spans="1:17" ht="21" customHeight="1" x14ac:dyDescent="0.15">
      <c r="A18" s="5">
        <v>27</v>
      </c>
      <c r="B18" s="6">
        <f>C18+G18+J18</f>
        <v>6254</v>
      </c>
      <c r="C18" s="7">
        <f>SUM(D18:F18)</f>
        <v>5952</v>
      </c>
      <c r="D18" s="7">
        <v>5127</v>
      </c>
      <c r="E18" s="7">
        <v>417</v>
      </c>
      <c r="F18" s="7">
        <v>408</v>
      </c>
      <c r="G18" s="7">
        <f>SUM(H18:I18)</f>
        <v>45</v>
      </c>
      <c r="H18" s="7">
        <v>45</v>
      </c>
      <c r="I18" s="35">
        <v>0</v>
      </c>
      <c r="J18" s="7">
        <f>K18+L18+M18+N18</f>
        <v>257</v>
      </c>
      <c r="K18" s="7">
        <v>166</v>
      </c>
      <c r="L18" s="7">
        <v>1</v>
      </c>
      <c r="M18" s="7">
        <v>54</v>
      </c>
      <c r="N18" s="7">
        <v>36</v>
      </c>
      <c r="O18" s="7">
        <v>2641</v>
      </c>
      <c r="P18" s="7">
        <v>54</v>
      </c>
      <c r="Q18" s="7">
        <v>1414</v>
      </c>
    </row>
    <row r="19" spans="1:17" ht="21" customHeight="1" thickBot="1" x14ac:dyDescent="0.2">
      <c r="A19" s="30" t="s">
        <v>15</v>
      </c>
      <c r="B19" s="31">
        <f>経営耕地の状況!I11/100</f>
        <v>5187.3</v>
      </c>
      <c r="C19" s="31">
        <f>経営耕地の状況!O11/100</f>
        <v>4984.08</v>
      </c>
      <c r="D19" s="32" t="s">
        <v>17</v>
      </c>
      <c r="E19" s="32" t="s">
        <v>17</v>
      </c>
      <c r="F19" s="32" t="s">
        <v>17</v>
      </c>
      <c r="G19" s="33">
        <f>経営耕地の状況!AA11/100</f>
        <v>26.97</v>
      </c>
      <c r="H19" s="33">
        <f>G19</f>
        <v>26.97</v>
      </c>
      <c r="I19" s="8">
        <v>0</v>
      </c>
      <c r="J19" s="33">
        <f>経営耕地の状況!U11/100</f>
        <v>176.25</v>
      </c>
      <c r="K19" s="32" t="s">
        <v>16</v>
      </c>
      <c r="L19" s="32" t="s">
        <v>16</v>
      </c>
      <c r="M19" s="33">
        <f>経営耕地の状況!AQ11/100</f>
        <v>34.630000000000003</v>
      </c>
      <c r="N19" s="32" t="s">
        <v>16</v>
      </c>
      <c r="O19" s="34">
        <f>経営耕地の状況!N11</f>
        <v>1889</v>
      </c>
      <c r="P19" s="36">
        <f>経営耕地の状況!Z11</f>
        <v>36</v>
      </c>
      <c r="Q19" s="36">
        <f>経営耕地の状況!T11</f>
        <v>338</v>
      </c>
    </row>
    <row r="20" spans="1:17" ht="18" customHeight="1" x14ac:dyDescent="0.15">
      <c r="A20" s="1" t="s">
        <v>142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</row>
    <row r="21" spans="1:17" ht="18" customHeight="1" x14ac:dyDescent="0.15">
      <c r="A21" s="1" t="s">
        <v>137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</row>
    <row r="22" spans="1:17" ht="18" customHeight="1" x14ac:dyDescent="0.15">
      <c r="A22" s="1" t="s">
        <v>138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</row>
    <row r="23" spans="1:17" ht="18" customHeight="1" x14ac:dyDescent="0.15">
      <c r="A23" s="1" t="s">
        <v>139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</row>
    <row r="24" spans="1:17" ht="18" customHeight="1" x14ac:dyDescent="0.15">
      <c r="A24" s="1" t="s">
        <v>140</v>
      </c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</row>
    <row r="25" spans="1:17" ht="18" customHeight="1" x14ac:dyDescent="0.15">
      <c r="A25" s="37" t="s">
        <v>141</v>
      </c>
    </row>
    <row r="26" spans="1:17" ht="18" customHeight="1" x14ac:dyDescent="0.15">
      <c r="A26" s="1" t="s">
        <v>136</v>
      </c>
    </row>
  </sheetData>
  <mergeCells count="23">
    <mergeCell ref="Q6:Q9"/>
    <mergeCell ref="B4:N4"/>
    <mergeCell ref="C5:F5"/>
    <mergeCell ref="G5:I5"/>
    <mergeCell ref="J5:N5"/>
    <mergeCell ref="O6:O9"/>
    <mergeCell ref="P6:P9"/>
    <mergeCell ref="A1:Q1"/>
    <mergeCell ref="I6:I9"/>
    <mergeCell ref="J6:J9"/>
    <mergeCell ref="K6:K9"/>
    <mergeCell ref="L6:L9"/>
    <mergeCell ref="M6:M9"/>
    <mergeCell ref="N6:N9"/>
    <mergeCell ref="C6:C9"/>
    <mergeCell ref="D6:D9"/>
    <mergeCell ref="E6:E9"/>
    <mergeCell ref="F6:F9"/>
    <mergeCell ref="G6:G9"/>
    <mergeCell ref="H6:H9"/>
    <mergeCell ref="A4:A9"/>
    <mergeCell ref="O4:Q5"/>
    <mergeCell ref="B5:B9"/>
  </mergeCells>
  <phoneticPr fontId="2"/>
  <printOptions horizontalCentered="1"/>
  <pageMargins left="0.39370078740157483" right="0.39370078740157483" top="0.78740157480314965" bottom="0.78740157480314965" header="0.31496062992125984" footer="0.31496062992125984"/>
  <pageSetup paperSize="8" scale="120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31"/>
  <sheetViews>
    <sheetView workbookViewId="0">
      <selection activeCell="H11" sqref="H11"/>
    </sheetView>
  </sheetViews>
  <sheetFormatPr defaultRowHeight="12.75" x14ac:dyDescent="0.15"/>
  <cols>
    <col min="1" max="4" width="4.875" style="14" customWidth="1"/>
    <col min="5" max="5" width="13.625" style="14" customWidth="1"/>
    <col min="6" max="6" width="18.375" style="14" customWidth="1"/>
    <col min="7" max="7" width="18.125" style="14" customWidth="1"/>
    <col min="8" max="43" width="9" style="14" customWidth="1"/>
    <col min="44" max="16384" width="9" style="14"/>
  </cols>
  <sheetData>
    <row r="1" spans="1:43" x14ac:dyDescent="0.15">
      <c r="A1" s="10"/>
      <c r="B1" s="10"/>
      <c r="C1" s="10"/>
      <c r="D1" s="10"/>
      <c r="E1" s="10"/>
      <c r="F1" s="10"/>
      <c r="G1" s="10"/>
      <c r="H1" s="11" t="s">
        <v>18</v>
      </c>
      <c r="I1" s="12"/>
      <c r="J1" s="12"/>
      <c r="K1" s="12"/>
      <c r="L1" s="12"/>
      <c r="M1" s="12"/>
      <c r="N1" s="12"/>
      <c r="O1" s="12"/>
      <c r="P1" s="12"/>
      <c r="Q1" s="12"/>
      <c r="R1" s="12"/>
      <c r="S1" s="13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</row>
    <row r="2" spans="1:43" ht="14.25" thickBot="1" x14ac:dyDescent="0.2">
      <c r="A2" s="15" t="s">
        <v>19</v>
      </c>
      <c r="B2" s="16"/>
      <c r="C2" s="16"/>
      <c r="D2" s="16"/>
      <c r="E2" s="16"/>
      <c r="F2" s="16"/>
      <c r="G2" s="16"/>
      <c r="H2" s="12" t="s">
        <v>20</v>
      </c>
      <c r="I2" s="12"/>
      <c r="J2" s="12"/>
      <c r="K2" s="12"/>
      <c r="L2" s="12"/>
      <c r="M2" s="12"/>
      <c r="N2" s="12"/>
      <c r="O2" s="12"/>
      <c r="P2" s="12"/>
      <c r="Q2" s="12"/>
      <c r="R2" s="12"/>
      <c r="S2" s="13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</row>
    <row r="3" spans="1:43" ht="13.5" x14ac:dyDescent="0.15">
      <c r="A3" s="15"/>
      <c r="B3" s="16"/>
      <c r="C3" s="16"/>
      <c r="D3" s="16"/>
      <c r="E3" s="16"/>
      <c r="F3" s="16"/>
      <c r="G3" s="16"/>
      <c r="H3" s="103" t="s">
        <v>21</v>
      </c>
      <c r="I3" s="104"/>
      <c r="J3" s="104"/>
      <c r="K3" s="104"/>
      <c r="L3" s="104"/>
      <c r="M3" s="105"/>
      <c r="N3" s="103" t="s">
        <v>22</v>
      </c>
      <c r="O3" s="104"/>
      <c r="P3" s="104"/>
      <c r="Q3" s="104"/>
      <c r="R3" s="104"/>
      <c r="S3" s="104"/>
      <c r="T3" s="106" t="s">
        <v>23</v>
      </c>
      <c r="U3" s="107"/>
      <c r="V3" s="107"/>
      <c r="W3" s="107"/>
      <c r="X3" s="107"/>
      <c r="Y3" s="108"/>
      <c r="Z3" s="103" t="s">
        <v>24</v>
      </c>
      <c r="AA3" s="104"/>
      <c r="AB3" s="104"/>
      <c r="AC3" s="104"/>
      <c r="AD3" s="104"/>
      <c r="AE3" s="105"/>
      <c r="AF3" s="98" t="s">
        <v>25</v>
      </c>
      <c r="AG3" s="98"/>
      <c r="AH3" s="98"/>
      <c r="AI3" s="98"/>
      <c r="AJ3" s="98"/>
      <c r="AK3" s="98"/>
      <c r="AL3" s="98"/>
      <c r="AM3" s="98"/>
      <c r="AN3" s="98"/>
      <c r="AO3" s="98"/>
      <c r="AP3" s="99" t="s">
        <v>26</v>
      </c>
      <c r="AQ3" s="100"/>
    </row>
    <row r="4" spans="1:43" ht="14.25" thickBot="1" x14ac:dyDescent="0.2">
      <c r="A4" s="15"/>
      <c r="B4" s="16"/>
      <c r="C4" s="16"/>
      <c r="D4" s="16"/>
      <c r="E4" s="16"/>
      <c r="F4" s="16"/>
      <c r="G4" s="16"/>
      <c r="H4" s="87" t="s">
        <v>27</v>
      </c>
      <c r="I4" s="82" t="s">
        <v>28</v>
      </c>
      <c r="J4" s="89" t="s">
        <v>29</v>
      </c>
      <c r="K4" s="90"/>
      <c r="L4" s="89" t="s">
        <v>30</v>
      </c>
      <c r="M4" s="90"/>
      <c r="N4" s="87" t="s">
        <v>27</v>
      </c>
      <c r="O4" s="82" t="s">
        <v>28</v>
      </c>
      <c r="P4" s="89" t="s">
        <v>29</v>
      </c>
      <c r="Q4" s="90"/>
      <c r="R4" s="89" t="s">
        <v>30</v>
      </c>
      <c r="S4" s="91"/>
      <c r="T4" s="87" t="s">
        <v>27</v>
      </c>
      <c r="U4" s="82" t="s">
        <v>28</v>
      </c>
      <c r="V4" s="89" t="s">
        <v>29</v>
      </c>
      <c r="W4" s="90"/>
      <c r="X4" s="89" t="s">
        <v>30</v>
      </c>
      <c r="Y4" s="90"/>
      <c r="Z4" s="87" t="s">
        <v>27</v>
      </c>
      <c r="AA4" s="82" t="s">
        <v>28</v>
      </c>
      <c r="AB4" s="89" t="s">
        <v>29</v>
      </c>
      <c r="AC4" s="90"/>
      <c r="AD4" s="89" t="s">
        <v>30</v>
      </c>
      <c r="AE4" s="90"/>
      <c r="AF4" s="91" t="s">
        <v>21</v>
      </c>
      <c r="AG4" s="90"/>
      <c r="AH4" s="89" t="s">
        <v>31</v>
      </c>
      <c r="AI4" s="91"/>
      <c r="AJ4" s="89" t="s">
        <v>32</v>
      </c>
      <c r="AK4" s="90"/>
      <c r="AL4" s="89" t="s">
        <v>33</v>
      </c>
      <c r="AM4" s="90"/>
      <c r="AN4" s="89" t="s">
        <v>34</v>
      </c>
      <c r="AO4" s="91"/>
      <c r="AP4" s="101"/>
      <c r="AQ4" s="102"/>
    </row>
    <row r="5" spans="1:43" x14ac:dyDescent="0.15">
      <c r="A5" s="92" t="s">
        <v>35</v>
      </c>
      <c r="B5" s="93"/>
      <c r="C5" s="93"/>
      <c r="D5" s="93"/>
      <c r="E5" s="94" t="s">
        <v>36</v>
      </c>
      <c r="F5" s="97" t="s">
        <v>37</v>
      </c>
      <c r="G5" s="97" t="s">
        <v>38</v>
      </c>
      <c r="H5" s="88"/>
      <c r="I5" s="83"/>
      <c r="J5" s="72" t="s">
        <v>39</v>
      </c>
      <c r="K5" s="72" t="s">
        <v>28</v>
      </c>
      <c r="L5" s="72" t="s">
        <v>39</v>
      </c>
      <c r="M5" s="72" t="s">
        <v>28</v>
      </c>
      <c r="N5" s="88"/>
      <c r="O5" s="83"/>
      <c r="P5" s="72" t="s">
        <v>39</v>
      </c>
      <c r="Q5" s="72" t="s">
        <v>28</v>
      </c>
      <c r="R5" s="72" t="s">
        <v>39</v>
      </c>
      <c r="S5" s="82" t="s">
        <v>28</v>
      </c>
      <c r="T5" s="88"/>
      <c r="U5" s="83"/>
      <c r="V5" s="72" t="s">
        <v>39</v>
      </c>
      <c r="W5" s="72" t="s">
        <v>28</v>
      </c>
      <c r="X5" s="72" t="s">
        <v>39</v>
      </c>
      <c r="Y5" s="72" t="s">
        <v>28</v>
      </c>
      <c r="Z5" s="88"/>
      <c r="AA5" s="83"/>
      <c r="AB5" s="72" t="s">
        <v>39</v>
      </c>
      <c r="AC5" s="72" t="s">
        <v>28</v>
      </c>
      <c r="AD5" s="72" t="s">
        <v>39</v>
      </c>
      <c r="AE5" s="72" t="s">
        <v>28</v>
      </c>
      <c r="AF5" s="85" t="s">
        <v>39</v>
      </c>
      <c r="AG5" s="72" t="s">
        <v>28</v>
      </c>
      <c r="AH5" s="72" t="s">
        <v>39</v>
      </c>
      <c r="AI5" s="82" t="s">
        <v>28</v>
      </c>
      <c r="AJ5" s="72" t="s">
        <v>39</v>
      </c>
      <c r="AK5" s="72" t="s">
        <v>28</v>
      </c>
      <c r="AL5" s="72" t="s">
        <v>39</v>
      </c>
      <c r="AM5" s="72" t="s">
        <v>28</v>
      </c>
      <c r="AN5" s="72" t="s">
        <v>39</v>
      </c>
      <c r="AO5" s="72" t="s">
        <v>28</v>
      </c>
      <c r="AP5" s="72" t="s">
        <v>39</v>
      </c>
      <c r="AQ5" s="74" t="s">
        <v>28</v>
      </c>
    </row>
    <row r="6" spans="1:43" x14ac:dyDescent="0.15">
      <c r="A6" s="76" t="s">
        <v>40</v>
      </c>
      <c r="B6" s="79" t="s">
        <v>41</v>
      </c>
      <c r="C6" s="79" t="s">
        <v>42</v>
      </c>
      <c r="D6" s="79" t="s">
        <v>43</v>
      </c>
      <c r="E6" s="95"/>
      <c r="F6" s="95"/>
      <c r="G6" s="95"/>
      <c r="H6" s="88"/>
      <c r="I6" s="83"/>
      <c r="J6" s="73"/>
      <c r="K6" s="73"/>
      <c r="L6" s="73"/>
      <c r="M6" s="73"/>
      <c r="N6" s="88"/>
      <c r="O6" s="83"/>
      <c r="P6" s="73"/>
      <c r="Q6" s="73"/>
      <c r="R6" s="73"/>
      <c r="S6" s="83"/>
      <c r="T6" s="88"/>
      <c r="U6" s="83"/>
      <c r="V6" s="73"/>
      <c r="W6" s="73"/>
      <c r="X6" s="73"/>
      <c r="Y6" s="73"/>
      <c r="Z6" s="88"/>
      <c r="AA6" s="83"/>
      <c r="AB6" s="73"/>
      <c r="AC6" s="73"/>
      <c r="AD6" s="73"/>
      <c r="AE6" s="73"/>
      <c r="AF6" s="86"/>
      <c r="AG6" s="73"/>
      <c r="AH6" s="73"/>
      <c r="AI6" s="83"/>
      <c r="AJ6" s="73"/>
      <c r="AK6" s="73"/>
      <c r="AL6" s="73"/>
      <c r="AM6" s="73"/>
      <c r="AN6" s="73"/>
      <c r="AO6" s="73"/>
      <c r="AP6" s="73"/>
      <c r="AQ6" s="75"/>
    </row>
    <row r="7" spans="1:43" x14ac:dyDescent="0.15">
      <c r="A7" s="77"/>
      <c r="B7" s="80"/>
      <c r="C7" s="80"/>
      <c r="D7" s="80"/>
      <c r="E7" s="95"/>
      <c r="F7" s="95"/>
      <c r="G7" s="95"/>
      <c r="H7" s="88"/>
      <c r="I7" s="83"/>
      <c r="J7" s="73"/>
      <c r="K7" s="73"/>
      <c r="L7" s="73"/>
      <c r="M7" s="73"/>
      <c r="N7" s="88"/>
      <c r="O7" s="83"/>
      <c r="P7" s="73"/>
      <c r="Q7" s="73"/>
      <c r="R7" s="73"/>
      <c r="S7" s="83"/>
      <c r="T7" s="88"/>
      <c r="U7" s="83"/>
      <c r="V7" s="73"/>
      <c r="W7" s="73"/>
      <c r="X7" s="73"/>
      <c r="Y7" s="73"/>
      <c r="Z7" s="88"/>
      <c r="AA7" s="83"/>
      <c r="AB7" s="73"/>
      <c r="AC7" s="73"/>
      <c r="AD7" s="73"/>
      <c r="AE7" s="73"/>
      <c r="AF7" s="86"/>
      <c r="AG7" s="73"/>
      <c r="AH7" s="73"/>
      <c r="AI7" s="83"/>
      <c r="AJ7" s="84"/>
      <c r="AK7" s="84"/>
      <c r="AL7" s="73"/>
      <c r="AM7" s="73"/>
      <c r="AN7" s="73"/>
      <c r="AO7" s="73"/>
      <c r="AP7" s="73"/>
      <c r="AQ7" s="75"/>
    </row>
    <row r="8" spans="1:43" x14ac:dyDescent="0.15">
      <c r="A8" s="77"/>
      <c r="B8" s="80"/>
      <c r="C8" s="80"/>
      <c r="D8" s="80"/>
      <c r="E8" s="95"/>
      <c r="F8" s="95"/>
      <c r="G8" s="95"/>
      <c r="H8" s="17" t="s">
        <v>44</v>
      </c>
      <c r="I8" s="17" t="s">
        <v>45</v>
      </c>
      <c r="J8" s="17" t="s">
        <v>44</v>
      </c>
      <c r="K8" s="17" t="s">
        <v>45</v>
      </c>
      <c r="L8" s="17" t="s">
        <v>44</v>
      </c>
      <c r="M8" s="17" t="s">
        <v>45</v>
      </c>
      <c r="N8" s="17" t="s">
        <v>44</v>
      </c>
      <c r="O8" s="17" t="s">
        <v>45</v>
      </c>
      <c r="P8" s="17" t="s">
        <v>44</v>
      </c>
      <c r="Q8" s="17" t="s">
        <v>45</v>
      </c>
      <c r="R8" s="17" t="s">
        <v>44</v>
      </c>
      <c r="S8" s="18" t="s">
        <v>45</v>
      </c>
      <c r="T8" s="17" t="s">
        <v>44</v>
      </c>
      <c r="U8" s="17" t="s">
        <v>45</v>
      </c>
      <c r="V8" s="17" t="s">
        <v>44</v>
      </c>
      <c r="W8" s="17" t="s">
        <v>45</v>
      </c>
      <c r="X8" s="17" t="s">
        <v>44</v>
      </c>
      <c r="Y8" s="17" t="s">
        <v>45</v>
      </c>
      <c r="Z8" s="17" t="s">
        <v>44</v>
      </c>
      <c r="AA8" s="17" t="s">
        <v>45</v>
      </c>
      <c r="AB8" s="17" t="s">
        <v>44</v>
      </c>
      <c r="AC8" s="17" t="s">
        <v>45</v>
      </c>
      <c r="AD8" s="17" t="s">
        <v>44</v>
      </c>
      <c r="AE8" s="17" t="s">
        <v>45</v>
      </c>
      <c r="AF8" s="19" t="s">
        <v>44</v>
      </c>
      <c r="AG8" s="17" t="s">
        <v>45</v>
      </c>
      <c r="AH8" s="17" t="s">
        <v>44</v>
      </c>
      <c r="AI8" s="17" t="s">
        <v>45</v>
      </c>
      <c r="AJ8" s="17" t="s">
        <v>44</v>
      </c>
      <c r="AK8" s="17" t="s">
        <v>45</v>
      </c>
      <c r="AL8" s="17" t="s">
        <v>44</v>
      </c>
      <c r="AM8" s="17" t="s">
        <v>45</v>
      </c>
      <c r="AN8" s="17" t="s">
        <v>44</v>
      </c>
      <c r="AO8" s="17" t="s">
        <v>45</v>
      </c>
      <c r="AP8" s="17" t="s">
        <v>44</v>
      </c>
      <c r="AQ8" s="20" t="s">
        <v>45</v>
      </c>
    </row>
    <row r="9" spans="1:43" ht="13.5" thickBot="1" x14ac:dyDescent="0.2">
      <c r="A9" s="78"/>
      <c r="B9" s="81"/>
      <c r="C9" s="81"/>
      <c r="D9" s="81"/>
      <c r="E9" s="96"/>
      <c r="F9" s="96"/>
      <c r="G9" s="96"/>
      <c r="H9" s="21" t="s">
        <v>46</v>
      </c>
      <c r="I9" s="21" t="s">
        <v>47</v>
      </c>
      <c r="J9" s="21" t="s">
        <v>48</v>
      </c>
      <c r="K9" s="21" t="s">
        <v>49</v>
      </c>
      <c r="L9" s="21" t="s">
        <v>50</v>
      </c>
      <c r="M9" s="21" t="s">
        <v>51</v>
      </c>
      <c r="N9" s="21" t="s">
        <v>52</v>
      </c>
      <c r="O9" s="21" t="s">
        <v>53</v>
      </c>
      <c r="P9" s="21" t="s">
        <v>54</v>
      </c>
      <c r="Q9" s="21" t="s">
        <v>55</v>
      </c>
      <c r="R9" s="21" t="s">
        <v>56</v>
      </c>
      <c r="S9" s="22" t="s">
        <v>57</v>
      </c>
      <c r="T9" s="21" t="s">
        <v>58</v>
      </c>
      <c r="U9" s="21" t="s">
        <v>59</v>
      </c>
      <c r="V9" s="21" t="s">
        <v>60</v>
      </c>
      <c r="W9" s="21" t="s">
        <v>61</v>
      </c>
      <c r="X9" s="21" t="s">
        <v>62</v>
      </c>
      <c r="Y9" s="21" t="s">
        <v>63</v>
      </c>
      <c r="Z9" s="21" t="s">
        <v>64</v>
      </c>
      <c r="AA9" s="21" t="s">
        <v>65</v>
      </c>
      <c r="AB9" s="21" t="s">
        <v>66</v>
      </c>
      <c r="AC9" s="21" t="s">
        <v>67</v>
      </c>
      <c r="AD9" s="21" t="s">
        <v>68</v>
      </c>
      <c r="AE9" s="21" t="s">
        <v>69</v>
      </c>
      <c r="AF9" s="23" t="s">
        <v>70</v>
      </c>
      <c r="AG9" s="21" t="s">
        <v>71</v>
      </c>
      <c r="AH9" s="21" t="s">
        <v>72</v>
      </c>
      <c r="AI9" s="21" t="s">
        <v>73</v>
      </c>
      <c r="AJ9" s="21" t="s">
        <v>74</v>
      </c>
      <c r="AK9" s="21" t="s">
        <v>75</v>
      </c>
      <c r="AL9" s="21" t="s">
        <v>76</v>
      </c>
      <c r="AM9" s="21" t="s">
        <v>77</v>
      </c>
      <c r="AN9" s="21" t="s">
        <v>78</v>
      </c>
      <c r="AO9" s="21" t="s">
        <v>79</v>
      </c>
      <c r="AP9" s="21" t="s">
        <v>80</v>
      </c>
      <c r="AQ9" s="24" t="s">
        <v>81</v>
      </c>
    </row>
    <row r="10" spans="1:43" ht="13.5" x14ac:dyDescent="0.15">
      <c r="A10" s="25" t="s">
        <v>82</v>
      </c>
      <c r="B10" s="25" t="s">
        <v>83</v>
      </c>
      <c r="C10" s="25" t="s">
        <v>84</v>
      </c>
      <c r="D10" s="25" t="s">
        <v>83</v>
      </c>
      <c r="E10" s="25" t="s">
        <v>85</v>
      </c>
      <c r="F10" s="25"/>
      <c r="G10" s="25"/>
      <c r="H10" s="12">
        <v>27802</v>
      </c>
      <c r="I10" s="12">
        <v>8806634</v>
      </c>
      <c r="J10" s="12">
        <v>27596</v>
      </c>
      <c r="K10" s="12">
        <v>6182826</v>
      </c>
      <c r="L10" s="12">
        <v>9317</v>
      </c>
      <c r="M10" s="12">
        <v>2623808</v>
      </c>
      <c r="N10" s="12">
        <v>26182</v>
      </c>
      <c r="O10" s="12">
        <v>8103447</v>
      </c>
      <c r="P10" s="12">
        <v>26013</v>
      </c>
      <c r="Q10" s="12">
        <v>5671760</v>
      </c>
      <c r="R10" s="12">
        <v>8495</v>
      </c>
      <c r="S10" s="12">
        <v>2431687</v>
      </c>
      <c r="T10" s="12">
        <v>11126</v>
      </c>
      <c r="U10" s="12">
        <v>560121</v>
      </c>
      <c r="V10" s="12">
        <v>10406</v>
      </c>
      <c r="W10" s="12">
        <v>382097</v>
      </c>
      <c r="X10" s="12">
        <v>1631</v>
      </c>
      <c r="Y10" s="12">
        <v>178024</v>
      </c>
      <c r="Z10" s="12">
        <v>2234</v>
      </c>
      <c r="AA10" s="12">
        <v>143066</v>
      </c>
      <c r="AB10" s="12">
        <v>2167</v>
      </c>
      <c r="AC10" s="12">
        <v>128969</v>
      </c>
      <c r="AD10" s="12">
        <v>296</v>
      </c>
      <c r="AE10" s="12">
        <v>14097</v>
      </c>
      <c r="AF10" s="12">
        <v>25710</v>
      </c>
      <c r="AG10" s="12">
        <v>7632324</v>
      </c>
      <c r="AH10" s="12">
        <v>25297</v>
      </c>
      <c r="AI10" s="12">
        <v>7062887</v>
      </c>
      <c r="AJ10" s="12">
        <v>85</v>
      </c>
      <c r="AK10" s="12">
        <v>14421</v>
      </c>
      <c r="AL10" s="12">
        <v>1413</v>
      </c>
      <c r="AM10" s="12">
        <v>269444</v>
      </c>
      <c r="AN10" s="12">
        <v>2694</v>
      </c>
      <c r="AO10" s="12">
        <v>285572</v>
      </c>
      <c r="AP10" s="12">
        <v>404</v>
      </c>
      <c r="AQ10" s="12">
        <v>140827</v>
      </c>
    </row>
    <row r="11" spans="1:43" ht="13.5" x14ac:dyDescent="0.15">
      <c r="A11" s="25" t="s">
        <v>82</v>
      </c>
      <c r="B11" s="25" t="s">
        <v>83</v>
      </c>
      <c r="C11" s="25" t="s">
        <v>86</v>
      </c>
      <c r="D11" s="25" t="s">
        <v>83</v>
      </c>
      <c r="E11" s="26" t="s">
        <v>85</v>
      </c>
      <c r="F11" s="26" t="s">
        <v>87</v>
      </c>
      <c r="G11" s="26"/>
      <c r="H11" s="27">
        <v>1937</v>
      </c>
      <c r="I11" s="27">
        <v>518730</v>
      </c>
      <c r="J11" s="27">
        <v>1928</v>
      </c>
      <c r="K11" s="27">
        <v>333073</v>
      </c>
      <c r="L11" s="27">
        <v>722</v>
      </c>
      <c r="M11" s="27">
        <v>185657</v>
      </c>
      <c r="N11" s="27">
        <v>1889</v>
      </c>
      <c r="O11" s="27">
        <v>498408</v>
      </c>
      <c r="P11" s="27">
        <v>1882</v>
      </c>
      <c r="Q11" s="27">
        <v>318887</v>
      </c>
      <c r="R11" s="27">
        <v>697</v>
      </c>
      <c r="S11" s="27">
        <v>179521</v>
      </c>
      <c r="T11" s="27">
        <v>338</v>
      </c>
      <c r="U11" s="27">
        <v>17625</v>
      </c>
      <c r="V11" s="27">
        <v>307</v>
      </c>
      <c r="W11" s="27">
        <v>11519</v>
      </c>
      <c r="X11" s="27">
        <v>62</v>
      </c>
      <c r="Y11" s="27">
        <v>6106</v>
      </c>
      <c r="Z11" s="27">
        <v>36</v>
      </c>
      <c r="AA11" s="27">
        <v>2697</v>
      </c>
      <c r="AB11" s="27">
        <v>36</v>
      </c>
      <c r="AC11" s="27">
        <v>2667</v>
      </c>
      <c r="AD11" s="27">
        <v>2</v>
      </c>
      <c r="AE11" s="27">
        <v>30</v>
      </c>
      <c r="AF11" s="27">
        <v>1892</v>
      </c>
      <c r="AG11" s="27">
        <v>471894</v>
      </c>
      <c r="AH11" s="27">
        <v>1881</v>
      </c>
      <c r="AI11" s="27">
        <v>450373</v>
      </c>
      <c r="AJ11" s="27" t="s">
        <v>88</v>
      </c>
      <c r="AK11" s="27" t="s">
        <v>88</v>
      </c>
      <c r="AL11" s="27">
        <v>71</v>
      </c>
      <c r="AM11" s="27">
        <v>12239</v>
      </c>
      <c r="AN11" s="27">
        <v>77</v>
      </c>
      <c r="AO11" s="27">
        <v>9282</v>
      </c>
      <c r="AP11" s="27">
        <v>10</v>
      </c>
      <c r="AQ11" s="27">
        <v>3463</v>
      </c>
    </row>
    <row r="12" spans="1:43" ht="13.5" x14ac:dyDescent="0.15">
      <c r="A12" s="25" t="s">
        <v>82</v>
      </c>
      <c r="B12" s="25" t="s">
        <v>83</v>
      </c>
      <c r="C12" s="25" t="s">
        <v>86</v>
      </c>
      <c r="D12" s="25" t="s">
        <v>89</v>
      </c>
      <c r="E12" s="28" t="s">
        <v>85</v>
      </c>
      <c r="F12" s="28" t="s">
        <v>87</v>
      </c>
      <c r="G12" s="28" t="s">
        <v>87</v>
      </c>
      <c r="H12" s="29">
        <v>93</v>
      </c>
      <c r="I12" s="29">
        <v>13492</v>
      </c>
      <c r="J12" s="29">
        <v>92</v>
      </c>
      <c r="K12" s="29">
        <v>10622</v>
      </c>
      <c r="L12" s="29">
        <v>24</v>
      </c>
      <c r="M12" s="29">
        <v>2870</v>
      </c>
      <c r="N12" s="29">
        <v>90</v>
      </c>
      <c r="O12" s="29">
        <v>12814</v>
      </c>
      <c r="P12" s="29">
        <v>89</v>
      </c>
      <c r="Q12" s="29">
        <v>10013</v>
      </c>
      <c r="R12" s="29">
        <v>22</v>
      </c>
      <c r="S12" s="29">
        <v>2801</v>
      </c>
      <c r="T12" s="29">
        <v>19</v>
      </c>
      <c r="U12" s="29">
        <v>648</v>
      </c>
      <c r="V12" s="29">
        <v>19</v>
      </c>
      <c r="W12" s="29">
        <v>579</v>
      </c>
      <c r="X12" s="29">
        <v>2</v>
      </c>
      <c r="Y12" s="29">
        <v>69</v>
      </c>
      <c r="Z12" s="29">
        <v>1</v>
      </c>
      <c r="AA12" s="29">
        <v>30</v>
      </c>
      <c r="AB12" s="29">
        <v>1</v>
      </c>
      <c r="AC12" s="29">
        <v>30</v>
      </c>
      <c r="AD12" s="29" t="s">
        <v>88</v>
      </c>
      <c r="AE12" s="29" t="s">
        <v>88</v>
      </c>
      <c r="AF12" s="29">
        <v>90</v>
      </c>
      <c r="AG12" s="29">
        <v>12391</v>
      </c>
      <c r="AH12" s="29">
        <v>90</v>
      </c>
      <c r="AI12" s="29">
        <v>12270</v>
      </c>
      <c r="AJ12" s="29" t="s">
        <v>88</v>
      </c>
      <c r="AK12" s="29" t="s">
        <v>88</v>
      </c>
      <c r="AL12" s="29" t="s">
        <v>88</v>
      </c>
      <c r="AM12" s="29" t="s">
        <v>88</v>
      </c>
      <c r="AN12" s="29">
        <v>4</v>
      </c>
      <c r="AO12" s="29">
        <v>121</v>
      </c>
      <c r="AP12" s="29" t="s">
        <v>88</v>
      </c>
      <c r="AQ12" s="29" t="s">
        <v>88</v>
      </c>
    </row>
    <row r="13" spans="1:43" ht="13.5" x14ac:dyDescent="0.15">
      <c r="A13" s="25" t="s">
        <v>82</v>
      </c>
      <c r="B13" s="25" t="s">
        <v>83</v>
      </c>
      <c r="C13" s="25" t="s">
        <v>86</v>
      </c>
      <c r="D13" s="25" t="s">
        <v>90</v>
      </c>
      <c r="E13" s="25" t="s">
        <v>85</v>
      </c>
      <c r="F13" s="25" t="s">
        <v>87</v>
      </c>
      <c r="G13" s="25" t="s">
        <v>91</v>
      </c>
      <c r="H13" s="12">
        <v>136</v>
      </c>
      <c r="I13" s="12">
        <v>41960</v>
      </c>
      <c r="J13" s="12">
        <v>136</v>
      </c>
      <c r="K13" s="12">
        <v>22276</v>
      </c>
      <c r="L13" s="12">
        <v>68</v>
      </c>
      <c r="M13" s="12">
        <v>19684</v>
      </c>
      <c r="N13" s="12">
        <v>133</v>
      </c>
      <c r="O13" s="12">
        <v>39367</v>
      </c>
      <c r="P13" s="12">
        <v>133</v>
      </c>
      <c r="Q13" s="12">
        <v>20143</v>
      </c>
      <c r="R13" s="12">
        <v>66</v>
      </c>
      <c r="S13" s="12">
        <v>19224</v>
      </c>
      <c r="T13" s="12">
        <v>24</v>
      </c>
      <c r="U13" s="12">
        <v>2118</v>
      </c>
      <c r="V13" s="12">
        <v>23</v>
      </c>
      <c r="W13" s="12">
        <v>1678</v>
      </c>
      <c r="X13" s="12">
        <v>2</v>
      </c>
      <c r="Y13" s="12">
        <v>440</v>
      </c>
      <c r="Z13" s="12">
        <v>2</v>
      </c>
      <c r="AA13" s="12">
        <v>475</v>
      </c>
      <c r="AB13" s="12">
        <v>2</v>
      </c>
      <c r="AC13" s="12">
        <v>455</v>
      </c>
      <c r="AD13" s="12">
        <v>1</v>
      </c>
      <c r="AE13" s="12">
        <v>20</v>
      </c>
      <c r="AF13" s="12">
        <v>133</v>
      </c>
      <c r="AG13" s="12">
        <v>38803</v>
      </c>
      <c r="AH13" s="12">
        <v>133</v>
      </c>
      <c r="AI13" s="12">
        <v>38746</v>
      </c>
      <c r="AJ13" s="12" t="s">
        <v>88</v>
      </c>
      <c r="AK13" s="12" t="s">
        <v>88</v>
      </c>
      <c r="AL13" s="12">
        <v>2</v>
      </c>
      <c r="AM13" s="12">
        <v>2</v>
      </c>
      <c r="AN13" s="12">
        <v>3</v>
      </c>
      <c r="AO13" s="12">
        <v>55</v>
      </c>
      <c r="AP13" s="12">
        <v>1</v>
      </c>
      <c r="AQ13" s="12">
        <v>1700</v>
      </c>
    </row>
    <row r="14" spans="1:43" ht="13.5" x14ac:dyDescent="0.15">
      <c r="A14" s="25" t="s">
        <v>82</v>
      </c>
      <c r="B14" s="25" t="s">
        <v>83</v>
      </c>
      <c r="C14" s="25" t="s">
        <v>86</v>
      </c>
      <c r="D14" s="25" t="s">
        <v>92</v>
      </c>
      <c r="E14" s="25" t="s">
        <v>85</v>
      </c>
      <c r="F14" s="25" t="s">
        <v>87</v>
      </c>
      <c r="G14" s="25" t="s">
        <v>93</v>
      </c>
      <c r="H14" s="12">
        <v>55</v>
      </c>
      <c r="I14" s="12">
        <v>24812</v>
      </c>
      <c r="J14" s="12">
        <v>55</v>
      </c>
      <c r="K14" s="12">
        <v>9222</v>
      </c>
      <c r="L14" s="12">
        <v>26</v>
      </c>
      <c r="M14" s="12">
        <v>15590</v>
      </c>
      <c r="N14" s="12">
        <v>55</v>
      </c>
      <c r="O14" s="12">
        <v>24688</v>
      </c>
      <c r="P14" s="12">
        <v>55</v>
      </c>
      <c r="Q14" s="12">
        <v>9136</v>
      </c>
      <c r="R14" s="12">
        <v>26</v>
      </c>
      <c r="S14" s="12">
        <v>15552</v>
      </c>
      <c r="T14" s="12">
        <v>7</v>
      </c>
      <c r="U14" s="12">
        <v>124</v>
      </c>
      <c r="V14" s="12">
        <v>6</v>
      </c>
      <c r="W14" s="12">
        <v>86</v>
      </c>
      <c r="X14" s="12">
        <v>1</v>
      </c>
      <c r="Y14" s="12">
        <v>38</v>
      </c>
      <c r="Z14" s="12" t="s">
        <v>88</v>
      </c>
      <c r="AA14" s="12" t="s">
        <v>88</v>
      </c>
      <c r="AB14" s="12" t="s">
        <v>88</v>
      </c>
      <c r="AC14" s="12" t="s">
        <v>88</v>
      </c>
      <c r="AD14" s="12" t="s">
        <v>88</v>
      </c>
      <c r="AE14" s="12" t="s">
        <v>88</v>
      </c>
      <c r="AF14" s="12">
        <v>55</v>
      </c>
      <c r="AG14" s="12">
        <v>24260</v>
      </c>
      <c r="AH14" s="12">
        <v>55</v>
      </c>
      <c r="AI14" s="12">
        <v>21886</v>
      </c>
      <c r="AJ14" s="12" t="s">
        <v>88</v>
      </c>
      <c r="AK14" s="12" t="s">
        <v>88</v>
      </c>
      <c r="AL14" s="12">
        <v>3</v>
      </c>
      <c r="AM14" s="12">
        <v>2374</v>
      </c>
      <c r="AN14" s="12" t="s">
        <v>88</v>
      </c>
      <c r="AO14" s="12" t="s">
        <v>88</v>
      </c>
      <c r="AP14" s="12" t="s">
        <v>88</v>
      </c>
      <c r="AQ14" s="12" t="s">
        <v>88</v>
      </c>
    </row>
    <row r="15" spans="1:43" ht="13.5" x14ac:dyDescent="0.15">
      <c r="A15" s="25" t="s">
        <v>82</v>
      </c>
      <c r="B15" s="25" t="s">
        <v>83</v>
      </c>
      <c r="C15" s="25" t="s">
        <v>86</v>
      </c>
      <c r="D15" s="25" t="s">
        <v>94</v>
      </c>
      <c r="E15" s="25" t="s">
        <v>85</v>
      </c>
      <c r="F15" s="25" t="s">
        <v>87</v>
      </c>
      <c r="G15" s="25" t="s">
        <v>95</v>
      </c>
      <c r="H15" s="12">
        <v>74</v>
      </c>
      <c r="I15" s="12">
        <v>22483</v>
      </c>
      <c r="J15" s="12">
        <v>74</v>
      </c>
      <c r="K15" s="12">
        <v>13634</v>
      </c>
      <c r="L15" s="12">
        <v>28</v>
      </c>
      <c r="M15" s="12">
        <v>8849</v>
      </c>
      <c r="N15" s="12">
        <v>74</v>
      </c>
      <c r="O15" s="12">
        <v>21806</v>
      </c>
      <c r="P15" s="12">
        <v>74</v>
      </c>
      <c r="Q15" s="12">
        <v>13007</v>
      </c>
      <c r="R15" s="12">
        <v>28</v>
      </c>
      <c r="S15" s="12">
        <v>8799</v>
      </c>
      <c r="T15" s="12">
        <v>22</v>
      </c>
      <c r="U15" s="12">
        <v>627</v>
      </c>
      <c r="V15" s="12">
        <v>21</v>
      </c>
      <c r="W15" s="12">
        <v>577</v>
      </c>
      <c r="X15" s="12">
        <v>2</v>
      </c>
      <c r="Y15" s="12">
        <v>50</v>
      </c>
      <c r="Z15" s="12">
        <v>1</v>
      </c>
      <c r="AA15" s="12">
        <v>50</v>
      </c>
      <c r="AB15" s="12">
        <v>1</v>
      </c>
      <c r="AC15" s="12">
        <v>50</v>
      </c>
      <c r="AD15" s="12" t="s">
        <v>88</v>
      </c>
      <c r="AE15" s="12" t="s">
        <v>88</v>
      </c>
      <c r="AF15" s="12">
        <v>74</v>
      </c>
      <c r="AG15" s="12">
        <v>20576</v>
      </c>
      <c r="AH15" s="12">
        <v>74</v>
      </c>
      <c r="AI15" s="12">
        <v>20476</v>
      </c>
      <c r="AJ15" s="12" t="s">
        <v>88</v>
      </c>
      <c r="AK15" s="12" t="s">
        <v>88</v>
      </c>
      <c r="AL15" s="12" t="s">
        <v>88</v>
      </c>
      <c r="AM15" s="12" t="s">
        <v>88</v>
      </c>
      <c r="AN15" s="12">
        <v>2</v>
      </c>
      <c r="AO15" s="12">
        <v>100</v>
      </c>
      <c r="AP15" s="12" t="s">
        <v>88</v>
      </c>
      <c r="AQ15" s="12" t="s">
        <v>88</v>
      </c>
    </row>
    <row r="16" spans="1:43" ht="13.5" x14ac:dyDescent="0.15">
      <c r="A16" s="25" t="s">
        <v>82</v>
      </c>
      <c r="B16" s="25" t="s">
        <v>83</v>
      </c>
      <c r="C16" s="25" t="s">
        <v>86</v>
      </c>
      <c r="D16" s="25" t="s">
        <v>82</v>
      </c>
      <c r="E16" s="25" t="s">
        <v>85</v>
      </c>
      <c r="F16" s="25" t="s">
        <v>87</v>
      </c>
      <c r="G16" s="25" t="s">
        <v>96</v>
      </c>
      <c r="H16" s="12">
        <v>107</v>
      </c>
      <c r="I16" s="12">
        <v>31929</v>
      </c>
      <c r="J16" s="12">
        <v>106</v>
      </c>
      <c r="K16" s="12">
        <v>21045</v>
      </c>
      <c r="L16" s="12">
        <v>35</v>
      </c>
      <c r="M16" s="12">
        <v>10884</v>
      </c>
      <c r="N16" s="12">
        <v>104</v>
      </c>
      <c r="O16" s="12">
        <v>29385</v>
      </c>
      <c r="P16" s="12">
        <v>104</v>
      </c>
      <c r="Q16" s="12">
        <v>19701</v>
      </c>
      <c r="R16" s="12">
        <v>34</v>
      </c>
      <c r="S16" s="12">
        <v>9684</v>
      </c>
      <c r="T16" s="12">
        <v>26</v>
      </c>
      <c r="U16" s="12">
        <v>1952</v>
      </c>
      <c r="V16" s="12">
        <v>22</v>
      </c>
      <c r="W16" s="12">
        <v>752</v>
      </c>
      <c r="X16" s="12">
        <v>4</v>
      </c>
      <c r="Y16" s="12">
        <v>1200</v>
      </c>
      <c r="Z16" s="12">
        <v>12</v>
      </c>
      <c r="AA16" s="12">
        <v>592</v>
      </c>
      <c r="AB16" s="12">
        <v>12</v>
      </c>
      <c r="AC16" s="12">
        <v>592</v>
      </c>
      <c r="AD16" s="12" t="s">
        <v>88</v>
      </c>
      <c r="AE16" s="12" t="s">
        <v>88</v>
      </c>
      <c r="AF16" s="12">
        <v>104</v>
      </c>
      <c r="AG16" s="12">
        <v>27087</v>
      </c>
      <c r="AH16" s="12">
        <v>104</v>
      </c>
      <c r="AI16" s="12">
        <v>25748</v>
      </c>
      <c r="AJ16" s="12" t="s">
        <v>88</v>
      </c>
      <c r="AK16" s="12" t="s">
        <v>88</v>
      </c>
      <c r="AL16" s="12">
        <v>10</v>
      </c>
      <c r="AM16" s="12">
        <v>1329</v>
      </c>
      <c r="AN16" s="12">
        <v>1</v>
      </c>
      <c r="AO16" s="12">
        <v>10</v>
      </c>
      <c r="AP16" s="12" t="s">
        <v>88</v>
      </c>
      <c r="AQ16" s="12" t="s">
        <v>88</v>
      </c>
    </row>
    <row r="17" spans="1:43" ht="13.5" x14ac:dyDescent="0.15">
      <c r="A17" s="25" t="s">
        <v>82</v>
      </c>
      <c r="B17" s="25" t="s">
        <v>83</v>
      </c>
      <c r="C17" s="25" t="s">
        <v>86</v>
      </c>
      <c r="D17" s="25" t="s">
        <v>97</v>
      </c>
      <c r="E17" s="25" t="s">
        <v>85</v>
      </c>
      <c r="F17" s="25" t="s">
        <v>87</v>
      </c>
      <c r="G17" s="25" t="s">
        <v>98</v>
      </c>
      <c r="H17" s="12">
        <v>105</v>
      </c>
      <c r="I17" s="12">
        <v>29473</v>
      </c>
      <c r="J17" s="12">
        <v>105</v>
      </c>
      <c r="K17" s="12">
        <v>20520</v>
      </c>
      <c r="L17" s="12">
        <v>42</v>
      </c>
      <c r="M17" s="12">
        <v>8953</v>
      </c>
      <c r="N17" s="12">
        <v>105</v>
      </c>
      <c r="O17" s="12">
        <v>28771</v>
      </c>
      <c r="P17" s="12">
        <v>105</v>
      </c>
      <c r="Q17" s="12">
        <v>19888</v>
      </c>
      <c r="R17" s="12">
        <v>41</v>
      </c>
      <c r="S17" s="12">
        <v>8883</v>
      </c>
      <c r="T17" s="12">
        <v>13</v>
      </c>
      <c r="U17" s="12">
        <v>527</v>
      </c>
      <c r="V17" s="12">
        <v>12</v>
      </c>
      <c r="W17" s="12">
        <v>457</v>
      </c>
      <c r="X17" s="12">
        <v>2</v>
      </c>
      <c r="Y17" s="12">
        <v>70</v>
      </c>
      <c r="Z17" s="12">
        <v>4</v>
      </c>
      <c r="AA17" s="12">
        <v>175</v>
      </c>
      <c r="AB17" s="12">
        <v>4</v>
      </c>
      <c r="AC17" s="12">
        <v>175</v>
      </c>
      <c r="AD17" s="12" t="s">
        <v>88</v>
      </c>
      <c r="AE17" s="12" t="s">
        <v>88</v>
      </c>
      <c r="AF17" s="12">
        <v>105</v>
      </c>
      <c r="AG17" s="12">
        <v>26977</v>
      </c>
      <c r="AH17" s="12">
        <v>105</v>
      </c>
      <c r="AI17" s="12">
        <v>26827</v>
      </c>
      <c r="AJ17" s="12" t="s">
        <v>88</v>
      </c>
      <c r="AK17" s="12" t="s">
        <v>88</v>
      </c>
      <c r="AL17" s="12">
        <v>1</v>
      </c>
      <c r="AM17" s="12">
        <v>150</v>
      </c>
      <c r="AN17" s="12" t="s">
        <v>88</v>
      </c>
      <c r="AO17" s="12" t="s">
        <v>88</v>
      </c>
      <c r="AP17" s="12" t="s">
        <v>88</v>
      </c>
      <c r="AQ17" s="12" t="s">
        <v>88</v>
      </c>
    </row>
    <row r="18" spans="1:43" ht="13.5" x14ac:dyDescent="0.15">
      <c r="A18" s="25" t="s">
        <v>82</v>
      </c>
      <c r="B18" s="25" t="s">
        <v>83</v>
      </c>
      <c r="C18" s="25" t="s">
        <v>86</v>
      </c>
      <c r="D18" s="25" t="s">
        <v>99</v>
      </c>
      <c r="E18" s="25" t="s">
        <v>85</v>
      </c>
      <c r="F18" s="25" t="s">
        <v>87</v>
      </c>
      <c r="G18" s="25" t="s">
        <v>100</v>
      </c>
      <c r="H18" s="12">
        <v>11</v>
      </c>
      <c r="I18" s="12">
        <v>1145</v>
      </c>
      <c r="J18" s="12">
        <v>10</v>
      </c>
      <c r="K18" s="12">
        <v>815</v>
      </c>
      <c r="L18" s="12">
        <v>3</v>
      </c>
      <c r="M18" s="12">
        <v>330</v>
      </c>
      <c r="N18" s="12">
        <v>10</v>
      </c>
      <c r="O18" s="12">
        <v>1038</v>
      </c>
      <c r="P18" s="12">
        <v>10</v>
      </c>
      <c r="Q18" s="12">
        <v>778</v>
      </c>
      <c r="R18" s="12">
        <v>2</v>
      </c>
      <c r="S18" s="12">
        <v>260</v>
      </c>
      <c r="T18" s="12">
        <v>5</v>
      </c>
      <c r="U18" s="12">
        <v>107</v>
      </c>
      <c r="V18" s="12">
        <v>3</v>
      </c>
      <c r="W18" s="12">
        <v>37</v>
      </c>
      <c r="X18" s="12">
        <v>2</v>
      </c>
      <c r="Y18" s="12">
        <v>70</v>
      </c>
      <c r="Z18" s="12" t="s">
        <v>88</v>
      </c>
      <c r="AA18" s="12" t="s">
        <v>88</v>
      </c>
      <c r="AB18" s="12" t="s">
        <v>88</v>
      </c>
      <c r="AC18" s="12" t="s">
        <v>88</v>
      </c>
      <c r="AD18" s="12" t="s">
        <v>88</v>
      </c>
      <c r="AE18" s="12" t="s">
        <v>88</v>
      </c>
      <c r="AF18" s="12">
        <v>10</v>
      </c>
      <c r="AG18" s="12">
        <v>790</v>
      </c>
      <c r="AH18" s="12">
        <v>10</v>
      </c>
      <c r="AI18" s="12">
        <v>790</v>
      </c>
      <c r="AJ18" s="12" t="s">
        <v>88</v>
      </c>
      <c r="AK18" s="12" t="s">
        <v>88</v>
      </c>
      <c r="AL18" s="12" t="s">
        <v>88</v>
      </c>
      <c r="AM18" s="12" t="s">
        <v>88</v>
      </c>
      <c r="AN18" s="12" t="s">
        <v>88</v>
      </c>
      <c r="AO18" s="12" t="s">
        <v>88</v>
      </c>
      <c r="AP18" s="12" t="s">
        <v>88</v>
      </c>
      <c r="AQ18" s="12" t="s">
        <v>88</v>
      </c>
    </row>
    <row r="19" spans="1:43" ht="13.5" x14ac:dyDescent="0.15">
      <c r="A19" s="25" t="s">
        <v>82</v>
      </c>
      <c r="B19" s="25" t="s">
        <v>83</v>
      </c>
      <c r="C19" s="25" t="s">
        <v>86</v>
      </c>
      <c r="D19" s="25" t="s">
        <v>101</v>
      </c>
      <c r="E19" s="25" t="s">
        <v>85</v>
      </c>
      <c r="F19" s="25" t="s">
        <v>87</v>
      </c>
      <c r="G19" s="25" t="s">
        <v>102</v>
      </c>
      <c r="H19" s="12">
        <v>61</v>
      </c>
      <c r="I19" s="12">
        <v>20133</v>
      </c>
      <c r="J19" s="12">
        <v>60</v>
      </c>
      <c r="K19" s="12">
        <v>9360</v>
      </c>
      <c r="L19" s="12">
        <v>30</v>
      </c>
      <c r="M19" s="12">
        <v>10773</v>
      </c>
      <c r="N19" s="12">
        <v>59</v>
      </c>
      <c r="O19" s="12">
        <v>19664</v>
      </c>
      <c r="P19" s="12">
        <v>58</v>
      </c>
      <c r="Q19" s="12">
        <v>8964</v>
      </c>
      <c r="R19" s="12">
        <v>28</v>
      </c>
      <c r="S19" s="12">
        <v>10700</v>
      </c>
      <c r="T19" s="12">
        <v>19</v>
      </c>
      <c r="U19" s="12">
        <v>469</v>
      </c>
      <c r="V19" s="12">
        <v>19</v>
      </c>
      <c r="W19" s="12">
        <v>396</v>
      </c>
      <c r="X19" s="12">
        <v>5</v>
      </c>
      <c r="Y19" s="12">
        <v>73</v>
      </c>
      <c r="Z19" s="12" t="s">
        <v>88</v>
      </c>
      <c r="AA19" s="12" t="s">
        <v>88</v>
      </c>
      <c r="AB19" s="12" t="s">
        <v>88</v>
      </c>
      <c r="AC19" s="12" t="s">
        <v>88</v>
      </c>
      <c r="AD19" s="12" t="s">
        <v>88</v>
      </c>
      <c r="AE19" s="12" t="s">
        <v>88</v>
      </c>
      <c r="AF19" s="12">
        <v>59</v>
      </c>
      <c r="AG19" s="12">
        <v>19029</v>
      </c>
      <c r="AH19" s="12">
        <v>59</v>
      </c>
      <c r="AI19" s="12">
        <v>17590</v>
      </c>
      <c r="AJ19" s="12" t="s">
        <v>88</v>
      </c>
      <c r="AK19" s="12" t="s">
        <v>88</v>
      </c>
      <c r="AL19" s="12">
        <v>4</v>
      </c>
      <c r="AM19" s="12">
        <v>1317</v>
      </c>
      <c r="AN19" s="12">
        <v>2</v>
      </c>
      <c r="AO19" s="12">
        <v>122</v>
      </c>
      <c r="AP19" s="12" t="s">
        <v>88</v>
      </c>
      <c r="AQ19" s="12" t="s">
        <v>88</v>
      </c>
    </row>
    <row r="20" spans="1:43" ht="13.5" x14ac:dyDescent="0.15">
      <c r="A20" s="25" t="s">
        <v>82</v>
      </c>
      <c r="B20" s="25" t="s">
        <v>83</v>
      </c>
      <c r="C20" s="25" t="s">
        <v>86</v>
      </c>
      <c r="D20" s="25" t="s">
        <v>103</v>
      </c>
      <c r="E20" s="25" t="s">
        <v>85</v>
      </c>
      <c r="F20" s="25" t="s">
        <v>87</v>
      </c>
      <c r="G20" s="25" t="s">
        <v>104</v>
      </c>
      <c r="H20" s="12">
        <v>74</v>
      </c>
      <c r="I20" s="12">
        <v>12298</v>
      </c>
      <c r="J20" s="12">
        <v>74</v>
      </c>
      <c r="K20" s="12">
        <v>9060</v>
      </c>
      <c r="L20" s="12">
        <v>19</v>
      </c>
      <c r="M20" s="12">
        <v>3238</v>
      </c>
      <c r="N20" s="12">
        <v>73</v>
      </c>
      <c r="O20" s="12">
        <v>11528</v>
      </c>
      <c r="P20" s="12">
        <v>73</v>
      </c>
      <c r="Q20" s="12">
        <v>8720</v>
      </c>
      <c r="R20" s="12">
        <v>17</v>
      </c>
      <c r="S20" s="12">
        <v>2808</v>
      </c>
      <c r="T20" s="12">
        <v>13</v>
      </c>
      <c r="U20" s="12">
        <v>748</v>
      </c>
      <c r="V20" s="12">
        <v>11</v>
      </c>
      <c r="W20" s="12">
        <v>328</v>
      </c>
      <c r="X20" s="12">
        <v>5</v>
      </c>
      <c r="Y20" s="12">
        <v>420</v>
      </c>
      <c r="Z20" s="12">
        <v>1</v>
      </c>
      <c r="AA20" s="12">
        <v>22</v>
      </c>
      <c r="AB20" s="12">
        <v>1</v>
      </c>
      <c r="AC20" s="12">
        <v>12</v>
      </c>
      <c r="AD20" s="12">
        <v>1</v>
      </c>
      <c r="AE20" s="12">
        <v>10</v>
      </c>
      <c r="AF20" s="12">
        <v>74</v>
      </c>
      <c r="AG20" s="12">
        <v>10672</v>
      </c>
      <c r="AH20" s="12">
        <v>73</v>
      </c>
      <c r="AI20" s="12">
        <v>10575</v>
      </c>
      <c r="AJ20" s="12" t="s">
        <v>88</v>
      </c>
      <c r="AK20" s="12" t="s">
        <v>88</v>
      </c>
      <c r="AL20" s="12" t="s">
        <v>88</v>
      </c>
      <c r="AM20" s="12" t="s">
        <v>88</v>
      </c>
      <c r="AN20" s="12">
        <v>4</v>
      </c>
      <c r="AO20" s="12">
        <v>97</v>
      </c>
      <c r="AP20" s="12" t="s">
        <v>88</v>
      </c>
      <c r="AQ20" s="12" t="s">
        <v>88</v>
      </c>
    </row>
    <row r="21" spans="1:43" ht="13.5" x14ac:dyDescent="0.15">
      <c r="A21" s="25" t="s">
        <v>82</v>
      </c>
      <c r="B21" s="25" t="s">
        <v>83</v>
      </c>
      <c r="C21" s="25" t="s">
        <v>86</v>
      </c>
      <c r="D21" s="25" t="s">
        <v>105</v>
      </c>
      <c r="E21" s="25" t="s">
        <v>85</v>
      </c>
      <c r="F21" s="25" t="s">
        <v>87</v>
      </c>
      <c r="G21" s="25" t="s">
        <v>106</v>
      </c>
      <c r="H21" s="12">
        <v>88</v>
      </c>
      <c r="I21" s="12">
        <v>19891</v>
      </c>
      <c r="J21" s="12">
        <v>88</v>
      </c>
      <c r="K21" s="12">
        <v>14896</v>
      </c>
      <c r="L21" s="12">
        <v>27</v>
      </c>
      <c r="M21" s="12">
        <v>4995</v>
      </c>
      <c r="N21" s="12">
        <v>83</v>
      </c>
      <c r="O21" s="12">
        <v>18679</v>
      </c>
      <c r="P21" s="12">
        <v>83</v>
      </c>
      <c r="Q21" s="12">
        <v>13804</v>
      </c>
      <c r="R21" s="12">
        <v>26</v>
      </c>
      <c r="S21" s="12">
        <v>4875</v>
      </c>
      <c r="T21" s="12">
        <v>29</v>
      </c>
      <c r="U21" s="12">
        <v>1194</v>
      </c>
      <c r="V21" s="12">
        <v>29</v>
      </c>
      <c r="W21" s="12">
        <v>1074</v>
      </c>
      <c r="X21" s="12">
        <v>3</v>
      </c>
      <c r="Y21" s="12">
        <v>120</v>
      </c>
      <c r="Z21" s="12">
        <v>1</v>
      </c>
      <c r="AA21" s="12">
        <v>18</v>
      </c>
      <c r="AB21" s="12">
        <v>1</v>
      </c>
      <c r="AC21" s="12">
        <v>18</v>
      </c>
      <c r="AD21" s="12" t="s">
        <v>88</v>
      </c>
      <c r="AE21" s="12" t="s">
        <v>88</v>
      </c>
      <c r="AF21" s="12">
        <v>84</v>
      </c>
      <c r="AG21" s="12">
        <v>17513</v>
      </c>
      <c r="AH21" s="12">
        <v>83</v>
      </c>
      <c r="AI21" s="12">
        <v>16760</v>
      </c>
      <c r="AJ21" s="12" t="s">
        <v>88</v>
      </c>
      <c r="AK21" s="12" t="s">
        <v>88</v>
      </c>
      <c r="AL21" s="12">
        <v>3</v>
      </c>
      <c r="AM21" s="12">
        <v>39</v>
      </c>
      <c r="AN21" s="12">
        <v>8</v>
      </c>
      <c r="AO21" s="12">
        <v>714</v>
      </c>
      <c r="AP21" s="12" t="s">
        <v>88</v>
      </c>
      <c r="AQ21" s="12" t="s">
        <v>88</v>
      </c>
    </row>
    <row r="22" spans="1:43" ht="13.5" x14ac:dyDescent="0.15">
      <c r="A22" s="25" t="s">
        <v>82</v>
      </c>
      <c r="B22" s="25" t="s">
        <v>83</v>
      </c>
      <c r="C22" s="25" t="s">
        <v>86</v>
      </c>
      <c r="D22" s="25" t="s">
        <v>107</v>
      </c>
      <c r="E22" s="25" t="s">
        <v>85</v>
      </c>
      <c r="F22" s="25" t="s">
        <v>87</v>
      </c>
      <c r="G22" s="25" t="s">
        <v>108</v>
      </c>
      <c r="H22" s="12">
        <v>73</v>
      </c>
      <c r="I22" s="12">
        <v>14721</v>
      </c>
      <c r="J22" s="12">
        <v>72</v>
      </c>
      <c r="K22" s="12">
        <v>9524</v>
      </c>
      <c r="L22" s="12">
        <v>26</v>
      </c>
      <c r="M22" s="12">
        <v>5197</v>
      </c>
      <c r="N22" s="12">
        <v>71</v>
      </c>
      <c r="O22" s="12">
        <v>14449</v>
      </c>
      <c r="P22" s="12">
        <v>70</v>
      </c>
      <c r="Q22" s="12">
        <v>9264</v>
      </c>
      <c r="R22" s="12">
        <v>24</v>
      </c>
      <c r="S22" s="12">
        <v>5185</v>
      </c>
      <c r="T22" s="12">
        <v>10</v>
      </c>
      <c r="U22" s="12">
        <v>272</v>
      </c>
      <c r="V22" s="12">
        <v>10</v>
      </c>
      <c r="W22" s="12">
        <v>260</v>
      </c>
      <c r="X22" s="12">
        <v>2</v>
      </c>
      <c r="Y22" s="12">
        <v>12</v>
      </c>
      <c r="Z22" s="12" t="s">
        <v>88</v>
      </c>
      <c r="AA22" s="12" t="s">
        <v>88</v>
      </c>
      <c r="AB22" s="12" t="s">
        <v>88</v>
      </c>
      <c r="AC22" s="12" t="s">
        <v>88</v>
      </c>
      <c r="AD22" s="12" t="s">
        <v>88</v>
      </c>
      <c r="AE22" s="12" t="s">
        <v>88</v>
      </c>
      <c r="AF22" s="12">
        <v>71</v>
      </c>
      <c r="AG22" s="12">
        <v>14093</v>
      </c>
      <c r="AH22" s="12">
        <v>70</v>
      </c>
      <c r="AI22" s="12">
        <v>14075</v>
      </c>
      <c r="AJ22" s="12" t="s">
        <v>88</v>
      </c>
      <c r="AK22" s="12" t="s">
        <v>88</v>
      </c>
      <c r="AL22" s="12" t="s">
        <v>88</v>
      </c>
      <c r="AM22" s="12" t="s">
        <v>88</v>
      </c>
      <c r="AN22" s="12">
        <v>2</v>
      </c>
      <c r="AO22" s="12">
        <v>18</v>
      </c>
      <c r="AP22" s="12">
        <v>1</v>
      </c>
      <c r="AQ22" s="12">
        <v>65</v>
      </c>
    </row>
    <row r="23" spans="1:43" ht="13.5" x14ac:dyDescent="0.15">
      <c r="A23" s="25" t="s">
        <v>82</v>
      </c>
      <c r="B23" s="25" t="s">
        <v>83</v>
      </c>
      <c r="C23" s="25" t="s">
        <v>86</v>
      </c>
      <c r="D23" s="25" t="s">
        <v>109</v>
      </c>
      <c r="E23" s="25" t="s">
        <v>85</v>
      </c>
      <c r="F23" s="25" t="s">
        <v>87</v>
      </c>
      <c r="G23" s="25" t="s">
        <v>110</v>
      </c>
      <c r="H23" s="12">
        <v>58</v>
      </c>
      <c r="I23" s="12">
        <v>14116</v>
      </c>
      <c r="J23" s="12">
        <v>58</v>
      </c>
      <c r="K23" s="12">
        <v>8424</v>
      </c>
      <c r="L23" s="12">
        <v>24</v>
      </c>
      <c r="M23" s="12">
        <v>5692</v>
      </c>
      <c r="N23" s="12">
        <v>57</v>
      </c>
      <c r="O23" s="12">
        <v>12312</v>
      </c>
      <c r="P23" s="12">
        <v>57</v>
      </c>
      <c r="Q23" s="12">
        <v>7834</v>
      </c>
      <c r="R23" s="12">
        <v>23</v>
      </c>
      <c r="S23" s="12">
        <v>4478</v>
      </c>
      <c r="T23" s="12">
        <v>13</v>
      </c>
      <c r="U23" s="12">
        <v>1742</v>
      </c>
      <c r="V23" s="12">
        <v>10</v>
      </c>
      <c r="W23" s="12">
        <v>528</v>
      </c>
      <c r="X23" s="12">
        <v>5</v>
      </c>
      <c r="Y23" s="12">
        <v>1214</v>
      </c>
      <c r="Z23" s="12">
        <v>1</v>
      </c>
      <c r="AA23" s="12">
        <v>62</v>
      </c>
      <c r="AB23" s="12">
        <v>1</v>
      </c>
      <c r="AC23" s="12">
        <v>62</v>
      </c>
      <c r="AD23" s="12" t="s">
        <v>88</v>
      </c>
      <c r="AE23" s="12" t="s">
        <v>88</v>
      </c>
      <c r="AF23" s="12">
        <v>57</v>
      </c>
      <c r="AG23" s="12">
        <v>11768</v>
      </c>
      <c r="AH23" s="12">
        <v>56</v>
      </c>
      <c r="AI23" s="12">
        <v>11735</v>
      </c>
      <c r="AJ23" s="12" t="s">
        <v>88</v>
      </c>
      <c r="AK23" s="12" t="s">
        <v>88</v>
      </c>
      <c r="AL23" s="12" t="s">
        <v>88</v>
      </c>
      <c r="AM23" s="12" t="s">
        <v>88</v>
      </c>
      <c r="AN23" s="12">
        <v>2</v>
      </c>
      <c r="AO23" s="12">
        <v>33</v>
      </c>
      <c r="AP23" s="12">
        <v>2</v>
      </c>
      <c r="AQ23" s="12">
        <v>230</v>
      </c>
    </row>
    <row r="24" spans="1:43" ht="13.5" x14ac:dyDescent="0.15">
      <c r="A24" s="25" t="s">
        <v>82</v>
      </c>
      <c r="B24" s="25" t="s">
        <v>83</v>
      </c>
      <c r="C24" s="25" t="s">
        <v>86</v>
      </c>
      <c r="D24" s="25" t="s">
        <v>111</v>
      </c>
      <c r="E24" s="25" t="s">
        <v>85</v>
      </c>
      <c r="F24" s="25" t="s">
        <v>87</v>
      </c>
      <c r="G24" s="25" t="s">
        <v>112</v>
      </c>
      <c r="H24" s="12">
        <v>50</v>
      </c>
      <c r="I24" s="12">
        <v>13532</v>
      </c>
      <c r="J24" s="12">
        <v>49</v>
      </c>
      <c r="K24" s="12">
        <v>7057</v>
      </c>
      <c r="L24" s="12">
        <v>29</v>
      </c>
      <c r="M24" s="12">
        <v>6475</v>
      </c>
      <c r="N24" s="12">
        <v>48</v>
      </c>
      <c r="O24" s="12">
        <v>13065</v>
      </c>
      <c r="P24" s="12">
        <v>47</v>
      </c>
      <c r="Q24" s="12">
        <v>6590</v>
      </c>
      <c r="R24" s="12">
        <v>29</v>
      </c>
      <c r="S24" s="12">
        <v>6475</v>
      </c>
      <c r="T24" s="12">
        <v>9</v>
      </c>
      <c r="U24" s="12">
        <v>206</v>
      </c>
      <c r="V24" s="12">
        <v>9</v>
      </c>
      <c r="W24" s="12">
        <v>206</v>
      </c>
      <c r="X24" s="12" t="s">
        <v>88</v>
      </c>
      <c r="Y24" s="12" t="s">
        <v>88</v>
      </c>
      <c r="Z24" s="12">
        <v>1</v>
      </c>
      <c r="AA24" s="12">
        <v>261</v>
      </c>
      <c r="AB24" s="12">
        <v>1</v>
      </c>
      <c r="AC24" s="12">
        <v>261</v>
      </c>
      <c r="AD24" s="12" t="s">
        <v>88</v>
      </c>
      <c r="AE24" s="12" t="s">
        <v>88</v>
      </c>
      <c r="AF24" s="12">
        <v>48</v>
      </c>
      <c r="AG24" s="12">
        <v>10990</v>
      </c>
      <c r="AH24" s="12">
        <v>48</v>
      </c>
      <c r="AI24" s="12">
        <v>10990</v>
      </c>
      <c r="AJ24" s="12" t="s">
        <v>88</v>
      </c>
      <c r="AK24" s="12" t="s">
        <v>88</v>
      </c>
      <c r="AL24" s="12" t="s">
        <v>88</v>
      </c>
      <c r="AM24" s="12" t="s">
        <v>88</v>
      </c>
      <c r="AN24" s="12" t="s">
        <v>88</v>
      </c>
      <c r="AO24" s="12" t="s">
        <v>88</v>
      </c>
      <c r="AP24" s="12" t="s">
        <v>88</v>
      </c>
      <c r="AQ24" s="12" t="s">
        <v>88</v>
      </c>
    </row>
    <row r="25" spans="1:43" ht="13.5" x14ac:dyDescent="0.15">
      <c r="A25" s="25" t="s">
        <v>82</v>
      </c>
      <c r="B25" s="25" t="s">
        <v>83</v>
      </c>
      <c r="C25" s="25" t="s">
        <v>86</v>
      </c>
      <c r="D25" s="25" t="s">
        <v>113</v>
      </c>
      <c r="E25" s="25" t="s">
        <v>85</v>
      </c>
      <c r="F25" s="25" t="s">
        <v>87</v>
      </c>
      <c r="G25" s="25" t="s">
        <v>114</v>
      </c>
      <c r="H25" s="12">
        <v>144</v>
      </c>
      <c r="I25" s="12">
        <v>37484</v>
      </c>
      <c r="J25" s="12">
        <v>144</v>
      </c>
      <c r="K25" s="12">
        <v>25959</v>
      </c>
      <c r="L25" s="12">
        <v>55</v>
      </c>
      <c r="M25" s="12">
        <v>11525</v>
      </c>
      <c r="N25" s="12">
        <v>142</v>
      </c>
      <c r="O25" s="12">
        <v>36556</v>
      </c>
      <c r="P25" s="12">
        <v>142</v>
      </c>
      <c r="Q25" s="12">
        <v>25639</v>
      </c>
      <c r="R25" s="12">
        <v>53</v>
      </c>
      <c r="S25" s="12">
        <v>10917</v>
      </c>
      <c r="T25" s="12">
        <v>19</v>
      </c>
      <c r="U25" s="12">
        <v>928</v>
      </c>
      <c r="V25" s="12">
        <v>15</v>
      </c>
      <c r="W25" s="12">
        <v>320</v>
      </c>
      <c r="X25" s="12">
        <v>8</v>
      </c>
      <c r="Y25" s="12">
        <v>608</v>
      </c>
      <c r="Z25" s="12" t="s">
        <v>88</v>
      </c>
      <c r="AA25" s="12" t="s">
        <v>88</v>
      </c>
      <c r="AB25" s="12" t="s">
        <v>88</v>
      </c>
      <c r="AC25" s="12" t="s">
        <v>88</v>
      </c>
      <c r="AD25" s="12" t="s">
        <v>88</v>
      </c>
      <c r="AE25" s="12" t="s">
        <v>88</v>
      </c>
      <c r="AF25" s="12">
        <v>142</v>
      </c>
      <c r="AG25" s="12">
        <v>34314</v>
      </c>
      <c r="AH25" s="12">
        <v>142</v>
      </c>
      <c r="AI25" s="12">
        <v>34003</v>
      </c>
      <c r="AJ25" s="12" t="s">
        <v>88</v>
      </c>
      <c r="AK25" s="12" t="s">
        <v>88</v>
      </c>
      <c r="AL25" s="12">
        <v>1</v>
      </c>
      <c r="AM25" s="12">
        <v>5</v>
      </c>
      <c r="AN25" s="12">
        <v>5</v>
      </c>
      <c r="AO25" s="12">
        <v>306</v>
      </c>
      <c r="AP25" s="12" t="s">
        <v>88</v>
      </c>
      <c r="AQ25" s="12" t="s">
        <v>88</v>
      </c>
    </row>
    <row r="26" spans="1:43" ht="13.5" x14ac:dyDescent="0.15">
      <c r="A26" s="25" t="s">
        <v>82</v>
      </c>
      <c r="B26" s="25" t="s">
        <v>83</v>
      </c>
      <c r="C26" s="25" t="s">
        <v>86</v>
      </c>
      <c r="D26" s="25" t="s">
        <v>115</v>
      </c>
      <c r="E26" s="25" t="s">
        <v>85</v>
      </c>
      <c r="F26" s="25" t="s">
        <v>87</v>
      </c>
      <c r="G26" s="25" t="s">
        <v>116</v>
      </c>
      <c r="H26" s="12">
        <v>274</v>
      </c>
      <c r="I26" s="12">
        <v>73254</v>
      </c>
      <c r="J26" s="12">
        <v>273</v>
      </c>
      <c r="K26" s="12">
        <v>47654</v>
      </c>
      <c r="L26" s="12">
        <v>104</v>
      </c>
      <c r="M26" s="12">
        <v>25600</v>
      </c>
      <c r="N26" s="12">
        <v>266</v>
      </c>
      <c r="O26" s="12">
        <v>71047</v>
      </c>
      <c r="P26" s="12">
        <v>265</v>
      </c>
      <c r="Q26" s="12">
        <v>45547</v>
      </c>
      <c r="R26" s="12">
        <v>101</v>
      </c>
      <c r="S26" s="12">
        <v>25500</v>
      </c>
      <c r="T26" s="12">
        <v>46</v>
      </c>
      <c r="U26" s="12">
        <v>1905</v>
      </c>
      <c r="V26" s="12">
        <v>40</v>
      </c>
      <c r="W26" s="12">
        <v>1805</v>
      </c>
      <c r="X26" s="12">
        <v>9</v>
      </c>
      <c r="Y26" s="12">
        <v>100</v>
      </c>
      <c r="Z26" s="12">
        <v>6</v>
      </c>
      <c r="AA26" s="12">
        <v>302</v>
      </c>
      <c r="AB26" s="12">
        <v>6</v>
      </c>
      <c r="AC26" s="12">
        <v>302</v>
      </c>
      <c r="AD26" s="12" t="s">
        <v>88</v>
      </c>
      <c r="AE26" s="12" t="s">
        <v>88</v>
      </c>
      <c r="AF26" s="12">
        <v>264</v>
      </c>
      <c r="AG26" s="12">
        <v>68257</v>
      </c>
      <c r="AH26" s="12">
        <v>263</v>
      </c>
      <c r="AI26" s="12">
        <v>64047</v>
      </c>
      <c r="AJ26" s="12" t="s">
        <v>88</v>
      </c>
      <c r="AK26" s="12" t="s">
        <v>88</v>
      </c>
      <c r="AL26" s="12">
        <v>6</v>
      </c>
      <c r="AM26" s="12">
        <v>1002</v>
      </c>
      <c r="AN26" s="12">
        <v>7</v>
      </c>
      <c r="AO26" s="12">
        <v>3208</v>
      </c>
      <c r="AP26" s="12">
        <v>5</v>
      </c>
      <c r="AQ26" s="12">
        <v>868</v>
      </c>
    </row>
    <row r="27" spans="1:43" ht="13.5" x14ac:dyDescent="0.15">
      <c r="A27" s="25" t="s">
        <v>82</v>
      </c>
      <c r="B27" s="25" t="s">
        <v>83</v>
      </c>
      <c r="C27" s="25" t="s">
        <v>86</v>
      </c>
      <c r="D27" s="25" t="s">
        <v>117</v>
      </c>
      <c r="E27" s="25" t="s">
        <v>85</v>
      </c>
      <c r="F27" s="25" t="s">
        <v>87</v>
      </c>
      <c r="G27" s="25" t="s">
        <v>118</v>
      </c>
      <c r="H27" s="12">
        <v>99</v>
      </c>
      <c r="I27" s="12">
        <v>22109</v>
      </c>
      <c r="J27" s="12">
        <v>99</v>
      </c>
      <c r="K27" s="12">
        <v>15922</v>
      </c>
      <c r="L27" s="12">
        <v>19</v>
      </c>
      <c r="M27" s="12">
        <v>6187</v>
      </c>
      <c r="N27" s="12">
        <v>92</v>
      </c>
      <c r="O27" s="12">
        <v>20830</v>
      </c>
      <c r="P27" s="12">
        <v>92</v>
      </c>
      <c r="Q27" s="12">
        <v>14668</v>
      </c>
      <c r="R27" s="12">
        <v>19</v>
      </c>
      <c r="S27" s="12">
        <v>6162</v>
      </c>
      <c r="T27" s="12">
        <v>11</v>
      </c>
      <c r="U27" s="12">
        <v>719</v>
      </c>
      <c r="V27" s="12">
        <v>10</v>
      </c>
      <c r="W27" s="12">
        <v>694</v>
      </c>
      <c r="X27" s="12">
        <v>1</v>
      </c>
      <c r="Y27" s="12">
        <v>25</v>
      </c>
      <c r="Z27" s="12">
        <v>5</v>
      </c>
      <c r="AA27" s="12">
        <v>560</v>
      </c>
      <c r="AB27" s="12">
        <v>5</v>
      </c>
      <c r="AC27" s="12">
        <v>560</v>
      </c>
      <c r="AD27" s="12" t="s">
        <v>88</v>
      </c>
      <c r="AE27" s="12" t="s">
        <v>88</v>
      </c>
      <c r="AF27" s="12">
        <v>92</v>
      </c>
      <c r="AG27" s="12">
        <v>20634</v>
      </c>
      <c r="AH27" s="12">
        <v>92</v>
      </c>
      <c r="AI27" s="12">
        <v>20160</v>
      </c>
      <c r="AJ27" s="12" t="s">
        <v>88</v>
      </c>
      <c r="AK27" s="12" t="s">
        <v>88</v>
      </c>
      <c r="AL27" s="12">
        <v>1</v>
      </c>
      <c r="AM27" s="12">
        <v>10</v>
      </c>
      <c r="AN27" s="12">
        <v>3</v>
      </c>
      <c r="AO27" s="12">
        <v>464</v>
      </c>
      <c r="AP27" s="12" t="s">
        <v>88</v>
      </c>
      <c r="AQ27" s="12" t="s">
        <v>88</v>
      </c>
    </row>
    <row r="28" spans="1:43" ht="13.5" x14ac:dyDescent="0.15">
      <c r="A28" s="25" t="s">
        <v>82</v>
      </c>
      <c r="B28" s="25" t="s">
        <v>83</v>
      </c>
      <c r="C28" s="25" t="s">
        <v>86</v>
      </c>
      <c r="D28" s="25" t="s">
        <v>119</v>
      </c>
      <c r="E28" s="25" t="s">
        <v>85</v>
      </c>
      <c r="F28" s="25" t="s">
        <v>87</v>
      </c>
      <c r="G28" s="25" t="s">
        <v>120</v>
      </c>
      <c r="H28" s="12">
        <v>84</v>
      </c>
      <c r="I28" s="12">
        <v>27330</v>
      </c>
      <c r="J28" s="12">
        <v>83</v>
      </c>
      <c r="K28" s="12">
        <v>19256</v>
      </c>
      <c r="L28" s="12">
        <v>35</v>
      </c>
      <c r="M28" s="12">
        <v>8074</v>
      </c>
      <c r="N28" s="12">
        <v>82</v>
      </c>
      <c r="O28" s="12">
        <v>26416</v>
      </c>
      <c r="P28" s="12">
        <v>81</v>
      </c>
      <c r="Q28" s="12">
        <v>18816</v>
      </c>
      <c r="R28" s="12">
        <v>33</v>
      </c>
      <c r="S28" s="12">
        <v>7600</v>
      </c>
      <c r="T28" s="12">
        <v>12</v>
      </c>
      <c r="U28" s="12">
        <v>914</v>
      </c>
      <c r="V28" s="12">
        <v>11</v>
      </c>
      <c r="W28" s="12">
        <v>440</v>
      </c>
      <c r="X28" s="12">
        <v>3</v>
      </c>
      <c r="Y28" s="12">
        <v>474</v>
      </c>
      <c r="Z28" s="12" t="s">
        <v>88</v>
      </c>
      <c r="AA28" s="12" t="s">
        <v>88</v>
      </c>
      <c r="AB28" s="12" t="s">
        <v>88</v>
      </c>
      <c r="AC28" s="12" t="s">
        <v>88</v>
      </c>
      <c r="AD28" s="12" t="s">
        <v>88</v>
      </c>
      <c r="AE28" s="12" t="s">
        <v>88</v>
      </c>
      <c r="AF28" s="12">
        <v>84</v>
      </c>
      <c r="AG28" s="12">
        <v>25005</v>
      </c>
      <c r="AH28" s="12">
        <v>82</v>
      </c>
      <c r="AI28" s="12">
        <v>24029</v>
      </c>
      <c r="AJ28" s="12" t="s">
        <v>88</v>
      </c>
      <c r="AK28" s="12" t="s">
        <v>88</v>
      </c>
      <c r="AL28" s="12">
        <v>5</v>
      </c>
      <c r="AM28" s="12">
        <v>586</v>
      </c>
      <c r="AN28" s="12">
        <v>3</v>
      </c>
      <c r="AO28" s="12">
        <v>390</v>
      </c>
      <c r="AP28" s="12" t="s">
        <v>88</v>
      </c>
      <c r="AQ28" s="12" t="s">
        <v>88</v>
      </c>
    </row>
    <row r="29" spans="1:43" ht="13.5" x14ac:dyDescent="0.15">
      <c r="A29" s="25" t="s">
        <v>82</v>
      </c>
      <c r="B29" s="25" t="s">
        <v>83</v>
      </c>
      <c r="C29" s="25" t="s">
        <v>86</v>
      </c>
      <c r="D29" s="25" t="s">
        <v>121</v>
      </c>
      <c r="E29" s="25" t="s">
        <v>85</v>
      </c>
      <c r="F29" s="25" t="s">
        <v>87</v>
      </c>
      <c r="G29" s="25" t="s">
        <v>122</v>
      </c>
      <c r="H29" s="12">
        <v>74</v>
      </c>
      <c r="I29" s="12">
        <v>23235</v>
      </c>
      <c r="J29" s="12">
        <v>74</v>
      </c>
      <c r="K29" s="12">
        <v>16973</v>
      </c>
      <c r="L29" s="12">
        <v>19</v>
      </c>
      <c r="M29" s="12">
        <v>6262</v>
      </c>
      <c r="N29" s="12">
        <v>71</v>
      </c>
      <c r="O29" s="12">
        <v>21525</v>
      </c>
      <c r="P29" s="12">
        <v>71</v>
      </c>
      <c r="Q29" s="12">
        <v>16177</v>
      </c>
      <c r="R29" s="12">
        <v>17</v>
      </c>
      <c r="S29" s="12">
        <v>5348</v>
      </c>
      <c r="T29" s="12">
        <v>12</v>
      </c>
      <c r="U29" s="12">
        <v>1560</v>
      </c>
      <c r="V29" s="12">
        <v>9</v>
      </c>
      <c r="W29" s="12">
        <v>646</v>
      </c>
      <c r="X29" s="12">
        <v>3</v>
      </c>
      <c r="Y29" s="12">
        <v>914</v>
      </c>
      <c r="Z29" s="12">
        <v>1</v>
      </c>
      <c r="AA29" s="12">
        <v>150</v>
      </c>
      <c r="AB29" s="12">
        <v>1</v>
      </c>
      <c r="AC29" s="12">
        <v>150</v>
      </c>
      <c r="AD29" s="12" t="s">
        <v>88</v>
      </c>
      <c r="AE29" s="12" t="s">
        <v>88</v>
      </c>
      <c r="AF29" s="12">
        <v>72</v>
      </c>
      <c r="AG29" s="12">
        <v>20974</v>
      </c>
      <c r="AH29" s="12">
        <v>71</v>
      </c>
      <c r="AI29" s="12">
        <v>18845</v>
      </c>
      <c r="AJ29" s="12" t="s">
        <v>88</v>
      </c>
      <c r="AK29" s="12" t="s">
        <v>88</v>
      </c>
      <c r="AL29" s="12">
        <v>9</v>
      </c>
      <c r="AM29" s="12">
        <v>2059</v>
      </c>
      <c r="AN29" s="12">
        <v>3</v>
      </c>
      <c r="AO29" s="12">
        <v>70</v>
      </c>
      <c r="AP29" s="12">
        <v>1</v>
      </c>
      <c r="AQ29" s="12">
        <v>600</v>
      </c>
    </row>
    <row r="30" spans="1:43" ht="13.5" x14ac:dyDescent="0.15">
      <c r="A30" s="25" t="s">
        <v>82</v>
      </c>
      <c r="B30" s="25" t="s">
        <v>83</v>
      </c>
      <c r="C30" s="25" t="s">
        <v>86</v>
      </c>
      <c r="D30" s="25" t="s">
        <v>123</v>
      </c>
      <c r="E30" s="25" t="s">
        <v>85</v>
      </c>
      <c r="F30" s="25" t="s">
        <v>87</v>
      </c>
      <c r="G30" s="25" t="s">
        <v>124</v>
      </c>
      <c r="H30" s="12">
        <v>113</v>
      </c>
      <c r="I30" s="12">
        <v>29162</v>
      </c>
      <c r="J30" s="12">
        <v>112</v>
      </c>
      <c r="K30" s="12">
        <v>20277</v>
      </c>
      <c r="L30" s="12">
        <v>46</v>
      </c>
      <c r="M30" s="12">
        <v>8885</v>
      </c>
      <c r="N30" s="12">
        <v>110</v>
      </c>
      <c r="O30" s="12">
        <v>28892</v>
      </c>
      <c r="P30" s="12">
        <v>109</v>
      </c>
      <c r="Q30" s="12">
        <v>20007</v>
      </c>
      <c r="R30" s="12">
        <v>46</v>
      </c>
      <c r="S30" s="12">
        <v>8885</v>
      </c>
      <c r="T30" s="12">
        <v>12</v>
      </c>
      <c r="U30" s="12">
        <v>270</v>
      </c>
      <c r="V30" s="12">
        <v>12</v>
      </c>
      <c r="W30" s="12">
        <v>270</v>
      </c>
      <c r="X30" s="12" t="s">
        <v>88</v>
      </c>
      <c r="Y30" s="12" t="s">
        <v>88</v>
      </c>
      <c r="Z30" s="12" t="s">
        <v>88</v>
      </c>
      <c r="AA30" s="12" t="s">
        <v>88</v>
      </c>
      <c r="AB30" s="12" t="s">
        <v>88</v>
      </c>
      <c r="AC30" s="12" t="s">
        <v>88</v>
      </c>
      <c r="AD30" s="12" t="s">
        <v>88</v>
      </c>
      <c r="AE30" s="12" t="s">
        <v>88</v>
      </c>
      <c r="AF30" s="12">
        <v>110</v>
      </c>
      <c r="AG30" s="12">
        <v>26092</v>
      </c>
      <c r="AH30" s="12">
        <v>108</v>
      </c>
      <c r="AI30" s="12">
        <v>24384</v>
      </c>
      <c r="AJ30" s="12" t="s">
        <v>88</v>
      </c>
      <c r="AK30" s="12" t="s">
        <v>88</v>
      </c>
      <c r="AL30" s="12">
        <v>2</v>
      </c>
      <c r="AM30" s="12">
        <v>221</v>
      </c>
      <c r="AN30" s="12">
        <v>14</v>
      </c>
      <c r="AO30" s="12">
        <v>1487</v>
      </c>
      <c r="AP30" s="12" t="s">
        <v>88</v>
      </c>
      <c r="AQ30" s="12" t="s">
        <v>88</v>
      </c>
    </row>
    <row r="31" spans="1:43" ht="13.5" x14ac:dyDescent="0.15">
      <c r="A31" s="25" t="s">
        <v>82</v>
      </c>
      <c r="B31" s="25" t="s">
        <v>83</v>
      </c>
      <c r="C31" s="25" t="s">
        <v>86</v>
      </c>
      <c r="D31" s="25" t="s">
        <v>125</v>
      </c>
      <c r="E31" s="25" t="s">
        <v>85</v>
      </c>
      <c r="F31" s="25" t="s">
        <v>87</v>
      </c>
      <c r="G31" s="25" t="s">
        <v>126</v>
      </c>
      <c r="H31" s="12">
        <v>164</v>
      </c>
      <c r="I31" s="12">
        <v>46171</v>
      </c>
      <c r="J31" s="12">
        <v>164</v>
      </c>
      <c r="K31" s="12">
        <v>30577</v>
      </c>
      <c r="L31" s="12">
        <v>63</v>
      </c>
      <c r="M31" s="12">
        <v>15594</v>
      </c>
      <c r="N31" s="12">
        <v>164</v>
      </c>
      <c r="O31" s="12">
        <v>45576</v>
      </c>
      <c r="P31" s="12">
        <v>164</v>
      </c>
      <c r="Q31" s="12">
        <v>30191</v>
      </c>
      <c r="R31" s="12">
        <v>62</v>
      </c>
      <c r="S31" s="12">
        <v>15385</v>
      </c>
      <c r="T31" s="12">
        <v>17</v>
      </c>
      <c r="U31" s="12">
        <v>595</v>
      </c>
      <c r="V31" s="12">
        <v>16</v>
      </c>
      <c r="W31" s="12">
        <v>386</v>
      </c>
      <c r="X31" s="12">
        <v>3</v>
      </c>
      <c r="Y31" s="12">
        <v>209</v>
      </c>
      <c r="Z31" s="12" t="s">
        <v>88</v>
      </c>
      <c r="AA31" s="12" t="s">
        <v>88</v>
      </c>
      <c r="AB31" s="12" t="s">
        <v>88</v>
      </c>
      <c r="AC31" s="12" t="s">
        <v>88</v>
      </c>
      <c r="AD31" s="12" t="s">
        <v>88</v>
      </c>
      <c r="AE31" s="12" t="s">
        <v>88</v>
      </c>
      <c r="AF31" s="12">
        <v>164</v>
      </c>
      <c r="AG31" s="12">
        <v>41669</v>
      </c>
      <c r="AH31" s="12">
        <v>163</v>
      </c>
      <c r="AI31" s="12">
        <v>36437</v>
      </c>
      <c r="AJ31" s="12" t="s">
        <v>88</v>
      </c>
      <c r="AK31" s="12" t="s">
        <v>88</v>
      </c>
      <c r="AL31" s="12">
        <v>24</v>
      </c>
      <c r="AM31" s="12">
        <v>3145</v>
      </c>
      <c r="AN31" s="12">
        <v>14</v>
      </c>
      <c r="AO31" s="12">
        <v>2087</v>
      </c>
      <c r="AP31" s="12" t="s">
        <v>88</v>
      </c>
      <c r="AQ31" s="12" t="s">
        <v>88</v>
      </c>
    </row>
  </sheetData>
  <mergeCells count="63">
    <mergeCell ref="AF3:AO3"/>
    <mergeCell ref="AP3:AQ4"/>
    <mergeCell ref="H4:H7"/>
    <mergeCell ref="I4:I7"/>
    <mergeCell ref="J4:K4"/>
    <mergeCell ref="L4:M4"/>
    <mergeCell ref="S5:S7"/>
    <mergeCell ref="H3:M3"/>
    <mergeCell ref="N3:S3"/>
    <mergeCell ref="T3:Y3"/>
    <mergeCell ref="Z3:AE3"/>
    <mergeCell ref="AD4:AE4"/>
    <mergeCell ref="V5:V7"/>
    <mergeCell ref="W5:W7"/>
    <mergeCell ref="X5:X7"/>
    <mergeCell ref="Y5:Y7"/>
    <mergeCell ref="V4:W4"/>
    <mergeCell ref="X4:Y4"/>
    <mergeCell ref="Z4:Z7"/>
    <mergeCell ref="AA4:AA7"/>
    <mergeCell ref="AB4:AC4"/>
    <mergeCell ref="A5:D5"/>
    <mergeCell ref="E5:E9"/>
    <mergeCell ref="F5:F9"/>
    <mergeCell ref="G5:G9"/>
    <mergeCell ref="J5:J7"/>
    <mergeCell ref="AF4:AG4"/>
    <mergeCell ref="AH4:AI4"/>
    <mergeCell ref="AJ4:AK4"/>
    <mergeCell ref="AL4:AM4"/>
    <mergeCell ref="AN4:AO4"/>
    <mergeCell ref="AD5:AD7"/>
    <mergeCell ref="AE5:AE7"/>
    <mergeCell ref="AF5:AF7"/>
    <mergeCell ref="AG5:AG7"/>
    <mergeCell ref="K5:K7"/>
    <mergeCell ref="L5:L7"/>
    <mergeCell ref="M5:M7"/>
    <mergeCell ref="P5:P7"/>
    <mergeCell ref="Q5:Q7"/>
    <mergeCell ref="R5:R7"/>
    <mergeCell ref="N4:N7"/>
    <mergeCell ref="O4:O7"/>
    <mergeCell ref="P4:Q4"/>
    <mergeCell ref="R4:S4"/>
    <mergeCell ref="T4:T7"/>
    <mergeCell ref="U4:U7"/>
    <mergeCell ref="AN5:AN7"/>
    <mergeCell ref="AO5:AO7"/>
    <mergeCell ref="AP5:AP7"/>
    <mergeCell ref="AQ5:AQ7"/>
    <mergeCell ref="A6:A9"/>
    <mergeCell ref="B6:B9"/>
    <mergeCell ref="C6:C9"/>
    <mergeCell ref="D6:D9"/>
    <mergeCell ref="AH5:AH7"/>
    <mergeCell ref="AI5:AI7"/>
    <mergeCell ref="AJ5:AJ7"/>
    <mergeCell ref="AK5:AK7"/>
    <mergeCell ref="AL5:AL7"/>
    <mergeCell ref="AM5:AM7"/>
    <mergeCell ref="AB5:AB7"/>
    <mergeCell ref="AC5:AC7"/>
  </mergeCell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R07版</vt:lpstr>
      <vt:lpstr>経営耕地の状況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inecx</dc:creator>
  <cp:lastModifiedBy>千葉　純貴</cp:lastModifiedBy>
  <cp:lastPrinted>2023-05-01T05:42:40Z</cp:lastPrinted>
  <dcterms:created xsi:type="dcterms:W3CDTF">2021-09-30T01:38:07Z</dcterms:created>
  <dcterms:modified xsi:type="dcterms:W3CDTF">2026-03-18T05:17:54Z</dcterms:modified>
</cp:coreProperties>
</file>